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mc:AlternateContent xmlns:mc="http://schemas.openxmlformats.org/markup-compatibility/2006">
    <mc:Choice Requires="x15">
      <x15ac:absPath xmlns:x15ac="http://schemas.microsoft.com/office/spreadsheetml/2010/11/ac" url="https://commscope-my.sharepoint.com/personal/chris_mcfarland_commscope_com/Documents/Desktop/"/>
    </mc:Choice>
  </mc:AlternateContent>
  <xr:revisionPtr revIDLastSave="0" documentId="8_{2CC08C5A-75A8-47D9-8E11-F5F6E03BAB92}" xr6:coauthVersionLast="47" xr6:coauthVersionMax="47" xr10:uidLastSave="{00000000-0000-0000-0000-000000000000}"/>
  <bookViews>
    <workbookView xWindow="28680" yWindow="-120" windowWidth="29040" windowHeight="15840" tabRatio="800"/>
  </bookViews>
  <sheets>
    <sheet name="General - RMA Request" sheetId="1" r:id="rId1"/>
    <sheet name="E6000" sheetId="15" r:id="rId2"/>
    <sheet name="RPD-RMD" sheetId="21" r:id="rId3"/>
    <sheet name="R-OLT" sheetId="22" r:id="rId4"/>
    <sheet name="ATS" sheetId="18" r:id="rId5"/>
    <sheet name="C4-C4c" sheetId="8" r:id="rId6"/>
    <sheet name="EMP" sheetId="12" r:id="rId7"/>
    <sheet name="Ruckus" sheetId="19" r:id="rId8"/>
    <sheet name="Terms" sheetId="6" r:id="rId9"/>
  </sheets>
  <definedNames>
    <definedName name="_tbl105534">#REF!</definedName>
    <definedName name="_xlnm.Print_Area" localSheetId="5">'C4-C4c'!$A$1:$L$29</definedName>
    <definedName name="_xlnm.Print_Area" localSheetId="1">'E6000'!$A$1:$L$23</definedName>
    <definedName name="_xlnm.Print_Area" localSheetId="6">EMP!$A$1:$L$29</definedName>
    <definedName name="_xlnm.Print_Area" localSheetId="0">'General - RMA Request'!$A$1:$J$216</definedName>
    <definedName name="Z_0135DA78_F238_4772_90D2_DFBC992690A6_.wvu.Cols" localSheetId="0" hidden="1">'General - RMA Request'!$K:$P</definedName>
    <definedName name="Z_0135DA78_F238_4772_90D2_DFBC992690A6_.wvu.PrintArea" localSheetId="0" hidden="1">'General - RMA Request'!$A$1:$J$216</definedName>
    <definedName name="Z_0135DA78_F238_4772_90D2_DFBC992690A6_.wvu.Rows" localSheetId="0" hidden="1">'General - RMA Request'!$40:$215</definedName>
    <definedName name="Z_27F24FBF_5685_4E61_BA38_3CD36C41E3B3_.wvu.Cols" localSheetId="0" hidden="1">'General - RMA Request'!$K:$P</definedName>
    <definedName name="Z_27F24FBF_5685_4E61_BA38_3CD36C41E3B3_.wvu.PrintArea" localSheetId="0" hidden="1">'General - RMA Request'!$A$1:$J$216</definedName>
    <definedName name="Z_27F24FBF_5685_4E61_BA38_3CD36C41E3B3_.wvu.Rows" localSheetId="0" hidden="1">'General - RMA Request'!$40:$215</definedName>
    <definedName name="Z_6D01A495_E639_4D6F_8980_BBAC47B19CF7_.wvu.Cols" localSheetId="0" hidden="1">'General - RMA Request'!$K:$P</definedName>
    <definedName name="Z_6D01A495_E639_4D6F_8980_BBAC47B19CF7_.wvu.PrintArea" localSheetId="0" hidden="1">'General - RMA Request'!$A$1:$J$216</definedName>
    <definedName name="Z_6D01A495_E639_4D6F_8980_BBAC47B19CF7_.wvu.Rows" localSheetId="0" hidden="1">'General - RMA Request'!$40:$215</definedName>
    <definedName name="Z_BC362C65_F801_454A_8CC9_B5341FF01BB3_.wvu.Cols" localSheetId="0" hidden="1">'General - RMA Request'!$K:$P</definedName>
    <definedName name="Z_BC362C65_F801_454A_8CC9_B5341FF01BB3_.wvu.PrintArea" localSheetId="0" hidden="1">'General - RMA Request'!$A$1:$J$216</definedName>
    <definedName name="Z_BC362C65_F801_454A_8CC9_B5341FF01BB3_.wvu.Rows" localSheetId="0" hidden="1">'General - RMA Request'!$40:$215</definedName>
  </definedNames>
  <calcPr calcId="191029" fullCalcOnLoad="1"/>
  <customWorkbookViews>
    <customWorkbookView name="lwilliams2 - Personal View" guid="{BC362C65-F801-454A-8CC9-B5341FF01BB3}" mergeInterval="0" personalView="1" maximized="1" xWindow="1" yWindow="1" windowWidth="1680" windowHeight="858" tabRatio="800" activeSheetId="2" showComments="commIndAndComment"/>
    <customWorkbookView name="ARRIS - Personal View" guid="{0135DA78-F238-4772-90D2-DFBC992690A6}" mergeInterval="0" personalView="1" xWindow="62" yWindow="40" windowWidth="827" windowHeight="600" tabRatio="593" activeSheetId="4"/>
    <customWorkbookView name="ekrauth - Personal View" guid="{27F24FBF-5685-4E61-BA38-3CD36C41E3B3}" mergeInterval="0" personalView="1" maximized="1" windowWidth="1020" windowHeight="583" tabRatio="959" activeSheetId="1"/>
    <customWorkbookView name="Christine Avery - Personal View" guid="{6D01A495-E639-4D6F-8980-BBAC47B19CF7}" mergeInterval="0" personalView="1" maximized="1" xWindow="1" yWindow="1" windowWidth="1676" windowHeight="835" tabRatio="8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22" l="1"/>
  <c r="E27" i="22"/>
  <c r="E26" i="22"/>
  <c r="E25" i="22"/>
  <c r="E24" i="22"/>
  <c r="E23" i="22"/>
  <c r="E22" i="22"/>
  <c r="D28" i="22"/>
  <c r="C28" i="22"/>
  <c r="D27" i="22"/>
  <c r="C27" i="22"/>
  <c r="D26" i="22"/>
  <c r="C26" i="22"/>
  <c r="D25" i="22"/>
  <c r="C25" i="22"/>
  <c r="D24" i="22"/>
  <c r="C24" i="22"/>
  <c r="D23" i="22"/>
  <c r="C23" i="22"/>
  <c r="E28" i="19"/>
  <c r="E27" i="19"/>
  <c r="E26" i="19"/>
  <c r="E25" i="19"/>
  <c r="E24" i="19"/>
  <c r="E23" i="19"/>
  <c r="E22" i="19"/>
  <c r="D28" i="19"/>
  <c r="C28" i="19"/>
  <c r="D27" i="19"/>
  <c r="C27" i="19"/>
  <c r="D26" i="19"/>
  <c r="C26" i="19"/>
  <c r="D25" i="19"/>
  <c r="C25" i="19"/>
  <c r="D24" i="19"/>
  <c r="C24" i="19"/>
  <c r="D23" i="19"/>
  <c r="C23" i="19"/>
  <c r="E28" i="12"/>
  <c r="E27" i="12"/>
  <c r="E26" i="12"/>
  <c r="E25" i="12"/>
  <c r="E24" i="12"/>
  <c r="E23" i="12"/>
  <c r="E22" i="12"/>
  <c r="E21" i="12"/>
  <c r="E20" i="12"/>
  <c r="D28" i="12"/>
  <c r="C28" i="12"/>
  <c r="D27" i="12"/>
  <c r="C27" i="12"/>
  <c r="D26" i="12"/>
  <c r="C26" i="12"/>
  <c r="D25" i="12"/>
  <c r="C25" i="12"/>
  <c r="D24" i="12"/>
  <c r="C24" i="12"/>
  <c r="D23" i="12"/>
  <c r="C23" i="12"/>
  <c r="D22" i="12"/>
  <c r="C22" i="12"/>
  <c r="D21" i="12"/>
  <c r="C21" i="12"/>
  <c r="F28" i="8"/>
  <c r="E28" i="8"/>
  <c r="D28" i="8"/>
  <c r="C28" i="8"/>
  <c r="F27" i="8"/>
  <c r="E27" i="8"/>
  <c r="D27" i="8"/>
  <c r="C27" i="8"/>
  <c r="F26" i="8"/>
  <c r="E26" i="8"/>
  <c r="D26" i="8"/>
  <c r="C26" i="8"/>
  <c r="F25" i="8"/>
  <c r="E25" i="8"/>
  <c r="D25" i="8"/>
  <c r="C25" i="8"/>
  <c r="F24" i="8"/>
  <c r="E24" i="8"/>
  <c r="D24" i="8"/>
  <c r="C24" i="8"/>
  <c r="F23" i="8"/>
  <c r="E23" i="8"/>
  <c r="D23" i="8"/>
  <c r="C23" i="8"/>
  <c r="E28" i="18"/>
  <c r="E27" i="18"/>
  <c r="E26" i="18"/>
  <c r="E25" i="18"/>
  <c r="E24" i="18"/>
  <c r="E23" i="18"/>
  <c r="E22" i="18"/>
  <c r="E21" i="18"/>
  <c r="D28" i="18"/>
  <c r="C28" i="18"/>
  <c r="D27" i="18"/>
  <c r="C27" i="18"/>
  <c r="D26" i="18"/>
  <c r="C26" i="18"/>
  <c r="D25" i="18"/>
  <c r="C25" i="18"/>
  <c r="D24" i="18"/>
  <c r="C24" i="18"/>
  <c r="D23" i="18"/>
  <c r="C23" i="18"/>
  <c r="D22" i="22"/>
  <c r="C22" i="22"/>
  <c r="E21" i="22"/>
  <c r="D21" i="22"/>
  <c r="C21" i="22"/>
  <c r="E20" i="22"/>
  <c r="D20" i="22"/>
  <c r="C20" i="22"/>
  <c r="E19" i="22"/>
  <c r="D19" i="22"/>
  <c r="C19" i="22"/>
  <c r="E18" i="22"/>
  <c r="D18" i="22"/>
  <c r="C18" i="22"/>
  <c r="E17" i="22"/>
  <c r="D17" i="22"/>
  <c r="C17" i="22"/>
  <c r="E16" i="22"/>
  <c r="D16" i="22"/>
  <c r="C16" i="22"/>
  <c r="E15" i="22"/>
  <c r="D15" i="22"/>
  <c r="C15" i="22"/>
  <c r="E14" i="22"/>
  <c r="D14" i="22"/>
  <c r="C14" i="22"/>
  <c r="L17" i="21"/>
  <c r="L18" i="21"/>
  <c r="F18" i="21"/>
  <c r="E18" i="21"/>
  <c r="D18" i="21"/>
  <c r="C18" i="21"/>
  <c r="F17" i="21"/>
  <c r="E17" i="21"/>
  <c r="D17" i="21"/>
  <c r="C17" i="21"/>
  <c r="L16" i="21"/>
  <c r="F16" i="21"/>
  <c r="E16" i="21"/>
  <c r="D16" i="21"/>
  <c r="C16" i="21"/>
  <c r="L15" i="21"/>
  <c r="F15" i="21"/>
  <c r="E15" i="21"/>
  <c r="D15" i="21"/>
  <c r="C15" i="21"/>
  <c r="L14" i="21"/>
  <c r="F14" i="21"/>
  <c r="E14" i="21"/>
  <c r="D14" i="21"/>
  <c r="C14" i="21"/>
  <c r="C14" i="18"/>
  <c r="D14" i="18"/>
  <c r="E14" i="18"/>
  <c r="C15" i="18"/>
  <c r="D15" i="18"/>
  <c r="E15" i="18"/>
  <c r="C16" i="18"/>
  <c r="D16" i="18"/>
  <c r="E16" i="18"/>
  <c r="C17" i="18"/>
  <c r="D17" i="18"/>
  <c r="E17" i="18"/>
  <c r="C18" i="18"/>
  <c r="D18" i="18"/>
  <c r="E18" i="18"/>
  <c r="C19" i="18"/>
  <c r="D19" i="18"/>
  <c r="E19" i="18"/>
  <c r="C20" i="18"/>
  <c r="D20" i="18"/>
  <c r="E20" i="18"/>
  <c r="C21" i="18"/>
  <c r="D21" i="18"/>
  <c r="C22" i="18"/>
  <c r="D22" i="18"/>
  <c r="C14" i="12"/>
  <c r="D14" i="12"/>
  <c r="E14" i="12"/>
  <c r="C15" i="12"/>
  <c r="D15" i="12"/>
  <c r="E15" i="12"/>
  <c r="C16" i="12"/>
  <c r="D16" i="12"/>
  <c r="E16" i="12"/>
  <c r="C17" i="12"/>
  <c r="D17" i="12"/>
  <c r="E17" i="12"/>
  <c r="C18" i="12"/>
  <c r="D18" i="12"/>
  <c r="E18" i="12"/>
  <c r="C19" i="12"/>
  <c r="D19" i="12"/>
  <c r="E19" i="12"/>
  <c r="C20" i="12"/>
  <c r="D20" i="12"/>
  <c r="C14" i="15"/>
  <c r="D14" i="15"/>
  <c r="E14" i="15"/>
  <c r="F14" i="15"/>
  <c r="C15" i="15"/>
  <c r="D15" i="15"/>
  <c r="E15" i="15"/>
  <c r="F15" i="15"/>
  <c r="C16" i="15"/>
  <c r="D16" i="15"/>
  <c r="E16" i="15"/>
  <c r="F16" i="15"/>
  <c r="C17" i="15"/>
  <c r="D17" i="15"/>
  <c r="E17" i="15"/>
  <c r="F17" i="15"/>
  <c r="C18" i="15"/>
  <c r="D18" i="15"/>
  <c r="E18" i="15"/>
  <c r="F18" i="15"/>
  <c r="C19" i="15"/>
  <c r="D19" i="15"/>
  <c r="E19" i="15"/>
  <c r="F19" i="15"/>
  <c r="C20" i="15"/>
  <c r="D20" i="15"/>
  <c r="E20" i="15"/>
  <c r="F20" i="15"/>
  <c r="C21" i="15"/>
  <c r="D21" i="15"/>
  <c r="E21" i="15"/>
  <c r="F21" i="15"/>
  <c r="C22" i="15"/>
  <c r="D22" i="15"/>
  <c r="E22" i="15"/>
  <c r="F22" i="15"/>
  <c r="C14" i="8"/>
  <c r="D14" i="8"/>
  <c r="E14" i="8"/>
  <c r="F14" i="8"/>
  <c r="C15" i="8"/>
  <c r="D15" i="8"/>
  <c r="E15" i="8"/>
  <c r="F15" i="8"/>
  <c r="C16" i="8"/>
  <c r="D16" i="8"/>
  <c r="E16" i="8"/>
  <c r="F16" i="8"/>
  <c r="C17" i="8"/>
  <c r="D17" i="8"/>
  <c r="E17" i="8"/>
  <c r="F17" i="8"/>
  <c r="C18" i="8"/>
  <c r="D18" i="8"/>
  <c r="E18" i="8"/>
  <c r="F18" i="8"/>
  <c r="C19" i="8"/>
  <c r="D19" i="8"/>
  <c r="E19" i="8"/>
  <c r="F19" i="8"/>
  <c r="C20" i="8"/>
  <c r="D20" i="8"/>
  <c r="E20" i="8"/>
  <c r="F20" i="8"/>
  <c r="C21" i="8"/>
  <c r="D21" i="8"/>
  <c r="E21" i="8"/>
  <c r="F21" i="8"/>
  <c r="C22" i="8"/>
  <c r="D22" i="8"/>
  <c r="E22" i="8"/>
  <c r="F22" i="8"/>
  <c r="C14" i="19"/>
  <c r="D14" i="19"/>
  <c r="E14" i="19"/>
  <c r="C15" i="19"/>
  <c r="D15" i="19"/>
  <c r="E15" i="19"/>
  <c r="C16" i="19"/>
  <c r="D16" i="19"/>
  <c r="E16" i="19"/>
  <c r="C17" i="19"/>
  <c r="D17" i="19"/>
  <c r="E17" i="19"/>
  <c r="C18" i="19"/>
  <c r="D18" i="19"/>
  <c r="E18" i="19"/>
  <c r="C19" i="19"/>
  <c r="D19" i="19"/>
  <c r="E19" i="19"/>
  <c r="C20" i="19"/>
  <c r="D20" i="19"/>
  <c r="E20" i="19"/>
  <c r="C21" i="19"/>
  <c r="D21" i="19"/>
  <c r="E21" i="19"/>
  <c r="C22" i="19"/>
  <c r="D22" i="19"/>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alcChain>
</file>

<file path=xl/sharedStrings.xml><?xml version="1.0" encoding="utf-8"?>
<sst xmlns="http://schemas.openxmlformats.org/spreadsheetml/2006/main" count="2134" uniqueCount="1377">
  <si>
    <t>Symptoms</t>
  </si>
  <si>
    <t>Shipping Address</t>
  </si>
  <si>
    <t>Serial Number</t>
  </si>
  <si>
    <t>Part Number</t>
  </si>
  <si>
    <t>WAR</t>
  </si>
  <si>
    <t>DOA</t>
  </si>
  <si>
    <t xml:space="preserve">DOA              </t>
  </si>
  <si>
    <t xml:space="preserve">WAR             </t>
  </si>
  <si>
    <t>PW</t>
  </si>
  <si>
    <t>Fail Type</t>
  </si>
  <si>
    <t>Customer to return units within 30 days of RMA approval, or RMA numbers may be canceled.</t>
  </si>
  <si>
    <t>CONTRACT</t>
  </si>
  <si>
    <t>ARRIS to pay shipping costs for returning repaired units to customer.</t>
  </si>
  <si>
    <t>Fail Frequency</t>
  </si>
  <si>
    <t>Downstream - No DS Output</t>
  </si>
  <si>
    <t>C3</t>
  </si>
  <si>
    <t>Downstream - Low DS Output</t>
  </si>
  <si>
    <t>Intermittent - Reproducible</t>
  </si>
  <si>
    <t>C4</t>
  </si>
  <si>
    <t>Downstream - Unable to set Power Level</t>
  </si>
  <si>
    <t>Q5</t>
  </si>
  <si>
    <t>Downstream - Unable to Set DS Frequency</t>
  </si>
  <si>
    <t>Downstream - Unable to Set DS Modulation Profile</t>
  </si>
  <si>
    <t>Downstream - Noise Present on DS</t>
  </si>
  <si>
    <t>Upstream - No US Channels Working</t>
  </si>
  <si>
    <t>Upstream - US Channel(s) not working (please list)</t>
  </si>
  <si>
    <t>Upstream - Unable to Set US Frequencies (please list)</t>
  </si>
  <si>
    <t>Upstream - Unable to Set US Modulation Profile(s) (please list)</t>
  </si>
  <si>
    <t>Upstream - Noise Present on US Channel(s) (please list)</t>
  </si>
  <si>
    <t>Upstream - Loss of Data/Packets on US</t>
  </si>
  <si>
    <t xml:space="preserve">Console - No Console Present </t>
  </si>
  <si>
    <t>Ethernet - FA0/0 not working - LEDs OK</t>
  </si>
  <si>
    <t>Ethernet - FA0/1 not working - LEDs OK</t>
  </si>
  <si>
    <t>Ethernet - FA0/0 not working - LEDs not OK</t>
  </si>
  <si>
    <t>Ethernet - FA0/1 not working - LEDs not OK</t>
  </si>
  <si>
    <t>Mechanical - Chassis damage</t>
  </si>
  <si>
    <t>Ethernet connectivity intermittent</t>
  </si>
  <si>
    <t>Mechanical - Ejection Tabs broken</t>
  </si>
  <si>
    <t>Mechanical - 19-inch rack EARS missing or misaligned</t>
  </si>
  <si>
    <t>Mechanical - F-type connector damage (please list)</t>
  </si>
  <si>
    <t>Mechanical - Ethernet connector damaged (please list)</t>
  </si>
  <si>
    <t>Mechanical - Serial/Console connector damaged</t>
  </si>
  <si>
    <t>Mechanical - Alarm connector damaged</t>
  </si>
  <si>
    <t>Mechanical - Screw / Nut Missing (please list)</t>
  </si>
  <si>
    <t>Power Supply - AC PSU Dead (please list)</t>
  </si>
  <si>
    <t>Power Supply - DC PSU Dead (please list)</t>
  </si>
  <si>
    <t>Power Supply - PSU Brownout/intermittent (please list)</t>
  </si>
  <si>
    <t>Front Panel - LED not working (please list)</t>
  </si>
  <si>
    <t>Front Panel - LCD Text not working</t>
  </si>
  <si>
    <t xml:space="preserve"> </t>
  </si>
  <si>
    <t>Mobile Phone</t>
  </si>
  <si>
    <t>Customer / Location</t>
  </si>
  <si>
    <t>Name</t>
  </si>
  <si>
    <t>Out_Of_Box</t>
  </si>
  <si>
    <t>CONT</t>
  </si>
  <si>
    <t>Fan Tray</t>
  </si>
  <si>
    <t>Front Panel Display</t>
  </si>
  <si>
    <t>System Control Module with Ethernet</t>
  </si>
  <si>
    <t>110 - 264 Volt AC Power Supply</t>
  </si>
  <si>
    <t>48 Volt DC  Power Supply</t>
  </si>
  <si>
    <t>Removable Flash Disk</t>
  </si>
  <si>
    <t>Complete Unit Docsis 1.1 -  1x2</t>
  </si>
  <si>
    <t>Complete Unit Docsis 1.1 -  1x4</t>
  </si>
  <si>
    <t>Complete Unit Docsis 1.1 -  1x6</t>
  </si>
  <si>
    <t>Dual Upstream Rec (Roo)  DOCSIS 1.1</t>
  </si>
  <si>
    <t>Dual Upstream Rec (Roo)  DOCSIS 2.0</t>
  </si>
  <si>
    <t>IF Out (Kanga) with 2 Upstream DOCSIS 1.1</t>
  </si>
  <si>
    <t>IF Out (Kanga) with 4 Upstream DOCSIS 1.1</t>
  </si>
  <si>
    <t>IF Out (Kanga) with 6 Upstream DOCSIS 1.1</t>
  </si>
  <si>
    <t>Downstream Transmit (Upconverter)</t>
  </si>
  <si>
    <t>IF Out (Kanga) with 2 Upstream DOCSIS 2.0</t>
  </si>
  <si>
    <t>IF Out (Kanga) with 4 Upstream DOCSIS 2.0</t>
  </si>
  <si>
    <t>IF Out (Kanga) with 6 Upstream DOCSIS 2.0</t>
  </si>
  <si>
    <t>Consistant Failure</t>
  </si>
  <si>
    <t>Intermittent - Irreproducible</t>
  </si>
  <si>
    <t>OTHER - Please add comments in the next field ---&gt;</t>
  </si>
  <si>
    <t>IF Out (Kanga) Only DOCSIS 2.0</t>
  </si>
  <si>
    <t>Complete Unit Docsis 2.0 -  1x2</t>
  </si>
  <si>
    <t>Complete Unit Docsis 2.0 -  1x4</t>
  </si>
  <si>
    <t>Complete Unit Docsis 2.0 -  1x6</t>
  </si>
  <si>
    <t>Fan tray - Fan not working (please list)</t>
  </si>
  <si>
    <t>Fail Types:</t>
  </si>
  <si>
    <t xml:space="preserve">Unit failed out of box or within 30 days of shipment to customer's site. </t>
  </si>
  <si>
    <t>Unit has failed in field (past warranty).  Purchase order is required if not covered under ARRIS service contract.</t>
  </si>
  <si>
    <t>Terms:</t>
  </si>
  <si>
    <t>Warranty status will be verified by ARRIS prior to issuing RMA numbers, and RMA # must be clearly visible on returns</t>
  </si>
  <si>
    <r>
      <t>Warranty Void - Repairable units</t>
    </r>
    <r>
      <rPr>
        <sz val="10"/>
        <color indexed="10"/>
        <rFont val="MS Sans Serif"/>
        <family val="2"/>
      </rPr>
      <t xml:space="preserve"> </t>
    </r>
    <r>
      <rPr>
        <sz val="10"/>
        <rFont val="MS Sans Serif"/>
        <family val="2"/>
      </rPr>
      <t>will require PO #'s for repairs or will be returned to customers as scrap at customers expense unless part of larger shipment</t>
    </r>
  </si>
  <si>
    <r>
      <t>Warranty Void - Un-repairable</t>
    </r>
    <r>
      <rPr>
        <sz val="10"/>
        <rFont val="MS Sans Serif"/>
        <family val="2"/>
      </rPr>
      <t xml:space="preserve"> </t>
    </r>
    <r>
      <rPr>
        <b/>
        <sz val="10"/>
        <color indexed="10"/>
        <rFont val="MS Sans Serif"/>
        <family val="2"/>
      </rPr>
      <t xml:space="preserve">units </t>
    </r>
    <r>
      <rPr>
        <sz val="10"/>
        <rFont val="MS Sans Serif"/>
        <family val="2"/>
      </rPr>
      <t>will be returned to customers as scrap, at customers expense unless part of larger shipment</t>
    </r>
  </si>
  <si>
    <t>ARRIS requests all units that have been advance replaced, including DOA's, be returned back to ARRIS within three business days.</t>
  </si>
  <si>
    <t xml:space="preserve">Non-returned advance replaced units will be billed at 45 days.  </t>
  </si>
  <si>
    <t>Purchase Orders for repair charges must be submitted for all past warranty units (not covered under an ARRIS service contract) prior to issuing of RMA</t>
  </si>
  <si>
    <t>Customer to pay shipping costs for returning failed units to ARRIS. ARRIS does not accept COD deliveries.</t>
  </si>
  <si>
    <r>
      <t>NPF Charges:</t>
    </r>
    <r>
      <rPr>
        <sz val="10"/>
        <rFont val="MS Sans Serif"/>
        <family val="2"/>
      </rPr>
      <t xml:space="preserve"> Charges will apply to units that are "No Problem Found" and returned to customers after a PO has been accepted. </t>
    </r>
  </si>
  <si>
    <t xml:space="preserve">In accordance with US Customs and Border Protection Regulation, ARRIS requires that the value listed on the commercial invoice is a true and </t>
  </si>
  <si>
    <t>accurate declaration of the value of the material you are returning</t>
  </si>
  <si>
    <t>Additional Information / to aid in troubleshooting</t>
  </si>
  <si>
    <t>Email address</t>
  </si>
  <si>
    <r>
      <t xml:space="preserve">Warranty Voids - Bug units </t>
    </r>
    <r>
      <rPr>
        <sz val="10"/>
        <rFont val="MS Sans Serif"/>
        <family val="2"/>
      </rPr>
      <t>will be destroyed to avoid site contamination and will not be returned to customers</t>
    </r>
  </si>
  <si>
    <t>Please make sure that no accessories, power cords, power supplies, or batteries are shipped with these units and remove any security locks.</t>
  </si>
  <si>
    <t>Please insure proper packing of units to avoid damage during shipment. Units may be warranty voids due to damage</t>
  </si>
  <si>
    <t>Email Address</t>
  </si>
  <si>
    <t>Note:  For international shipments, ARRIS will only pay freight if the freight forwarder is CEVA.</t>
  </si>
  <si>
    <t>Phone</t>
  </si>
  <si>
    <t>Email address / Case #</t>
  </si>
  <si>
    <t>Customer Name:</t>
  </si>
  <si>
    <t>Street:</t>
  </si>
  <si>
    <t>City:</t>
  </si>
  <si>
    <t>Site:</t>
  </si>
  <si>
    <t>Zip:</t>
  </si>
  <si>
    <t>Case #</t>
  </si>
  <si>
    <t>Country:</t>
  </si>
  <si>
    <t>Repeatable</t>
  </si>
  <si>
    <t>Pull down selectors available - click cell and select from list</t>
  </si>
  <si>
    <t>Rows 10-14 can be filled in freeform</t>
  </si>
  <si>
    <t>Description</t>
  </si>
  <si>
    <t>Intermittent</t>
  </si>
  <si>
    <t>ARCT00603</t>
  </si>
  <si>
    <t>Product ID</t>
  </si>
  <si>
    <t>ARCT00553</t>
  </si>
  <si>
    <t>ARCT00559</t>
  </si>
  <si>
    <t>PIC for SCM with Fan Control - Slot 19</t>
  </si>
  <si>
    <t>ARCT00560</t>
  </si>
  <si>
    <t>PIC for SCM with out Fan Control - Slot 20</t>
  </si>
  <si>
    <t>ARCT00562</t>
  </si>
  <si>
    <t>Gig Eth NAM w/o GBIC Module (GNAM)</t>
  </si>
  <si>
    <t>ARCT00584</t>
  </si>
  <si>
    <t>ARCT00587</t>
  </si>
  <si>
    <t>ARCT00588</t>
  </si>
  <si>
    <t>ARCT00591</t>
  </si>
  <si>
    <t>Network Access Module (ENAM)</t>
  </si>
  <si>
    <t>ARCT00595</t>
  </si>
  <si>
    <t>PIC for CAM - Even Slot</t>
  </si>
  <si>
    <t>ARCT00596</t>
  </si>
  <si>
    <t>PIC for CAM - Odd Slot</t>
  </si>
  <si>
    <t>ARCT00599</t>
  </si>
  <si>
    <t>PIC for CAM - Spare Slot</t>
  </si>
  <si>
    <t xml:space="preserve">PIC for ENAM / GNAM </t>
  </si>
  <si>
    <t>ARCT00607</t>
  </si>
  <si>
    <t>ARCT00608</t>
  </si>
  <si>
    <t>ARCT00609</t>
  </si>
  <si>
    <t>ARCT00611</t>
  </si>
  <si>
    <t>ARCT00615</t>
  </si>
  <si>
    <t>ARCT00638</t>
  </si>
  <si>
    <t>ARCT00641</t>
  </si>
  <si>
    <t>ARCT00851</t>
  </si>
  <si>
    <t>Optical GBIC Module SX Short Haul</t>
  </si>
  <si>
    <t>ARCT00852</t>
  </si>
  <si>
    <t>Optical GBIC Module LX Medium Haul</t>
  </si>
  <si>
    <t>ARCT00853</t>
  </si>
  <si>
    <t>Optical GBIC Module LLX Long Haul</t>
  </si>
  <si>
    <t>ARCT00854</t>
  </si>
  <si>
    <t>ARCT01145</t>
  </si>
  <si>
    <t>ARCT01479</t>
  </si>
  <si>
    <t>PIC for 16D CAM - Active Slot - Rev C</t>
  </si>
  <si>
    <t>ARCT01483</t>
  </si>
  <si>
    <t>PIC for 16D CAM - Spare Slot - Rev C</t>
  </si>
  <si>
    <t>ARCT01573</t>
  </si>
  <si>
    <t>ARCT01579</t>
  </si>
  <si>
    <t>ARCT01687</t>
  </si>
  <si>
    <t>ARCT01767</t>
  </si>
  <si>
    <t>PIC for 16D CAM - Active Slot - Rev D</t>
  </si>
  <si>
    <t>ARCT01771</t>
  </si>
  <si>
    <t>PIC for 16D CAM - Spare Slot - Rev D</t>
  </si>
  <si>
    <t>ARCT01806</t>
  </si>
  <si>
    <t>ARCT01817</t>
  </si>
  <si>
    <t>ARCT01847</t>
  </si>
  <si>
    <t>ARCT01940</t>
  </si>
  <si>
    <t>ARCT02299</t>
  </si>
  <si>
    <t>AREC06805</t>
  </si>
  <si>
    <t>AREC07318</t>
  </si>
  <si>
    <t>AREC07504</t>
  </si>
  <si>
    <t>AREC07771</t>
  </si>
  <si>
    <t>AREC07916</t>
  </si>
  <si>
    <t>AREC07917</t>
  </si>
  <si>
    <t>AREC07918</t>
  </si>
  <si>
    <t>AREC07919</t>
  </si>
  <si>
    <t>Mechanical Damage / Broken Connector</t>
  </si>
  <si>
    <t>Won't boot</t>
  </si>
  <si>
    <t>Failed after upgrade</t>
  </si>
  <si>
    <t>Dropped modems</t>
  </si>
  <si>
    <t>Card not detected</t>
  </si>
  <si>
    <t>Drops packets</t>
  </si>
  <si>
    <t>Flash disk problem</t>
  </si>
  <si>
    <t>Free Pool Memory (FPM) error</t>
  </si>
  <si>
    <t>Heat Sink Loose</t>
  </si>
  <si>
    <t>Reset often(Please provide pmd files)</t>
  </si>
  <si>
    <t>Memory error</t>
  </si>
  <si>
    <t>SNR /MER problem</t>
  </si>
  <si>
    <t>Other (use add'l info)</t>
  </si>
  <si>
    <t>ARCT01879</t>
  </si>
  <si>
    <t>ARCT01881</t>
  </si>
  <si>
    <t>ARCT01882</t>
  </si>
  <si>
    <t>ARCT01884</t>
  </si>
  <si>
    <t>Company</t>
  </si>
  <si>
    <t>Serial Number  - Required</t>
  </si>
  <si>
    <t>Consistent</t>
  </si>
  <si>
    <t>Cells automatically populated based on Part Description selected from Pull-Down Menu</t>
  </si>
  <si>
    <t>Repair Product ID</t>
  </si>
  <si>
    <t>C4-CAM-20016W</t>
  </si>
  <si>
    <t>C4-CAM-01081N-L</t>
  </si>
  <si>
    <t>Electrical GBIC Module</t>
  </si>
  <si>
    <t>C4-GBIC-TX010W</t>
  </si>
  <si>
    <t>C4-GNAM-GB010W</t>
  </si>
  <si>
    <t>C4-GBIC-SX010W</t>
  </si>
  <si>
    <t>C4-PICC-61081W-D</t>
  </si>
  <si>
    <t>RCM Crossover Connector</t>
  </si>
  <si>
    <t xml:space="preserve">ARCT01220 </t>
  </si>
  <si>
    <t>C4-SCM-02441W-ARCT01940</t>
  </si>
  <si>
    <t>SFP-LX Type</t>
  </si>
  <si>
    <t>C4-SFP-LX Type-AREC07919</t>
  </si>
  <si>
    <t>SFP-SX Type</t>
  </si>
  <si>
    <t>C4-SFP-SX Type-AREC07504</t>
  </si>
  <si>
    <t>SFP-TX Type</t>
  </si>
  <si>
    <t>C4-SFP-TX Type-AREC07318</t>
  </si>
  <si>
    <t>SFP-ZX Type</t>
  </si>
  <si>
    <t>C4-SFP-ZX Type-AREC06805</t>
  </si>
  <si>
    <t>C4-PWR-12410W-ARCT02299</t>
  </si>
  <si>
    <t>ARCT00600</t>
  </si>
  <si>
    <t>ARCT02442</t>
  </si>
  <si>
    <t>ARCT02446</t>
  </si>
  <si>
    <t>ARCT02580</t>
  </si>
  <si>
    <t>C4-CAM-20032W-24D-ARCT02580</t>
  </si>
  <si>
    <t>C4-CAM-20032W-32D-ARCT02580B</t>
  </si>
  <si>
    <t>XFP-ER Type</t>
  </si>
  <si>
    <t>C4-XFP-ER Type-AREC07917</t>
  </si>
  <si>
    <t>XFP-LR Type</t>
  </si>
  <si>
    <t>XFP-SR Type</t>
  </si>
  <si>
    <t>XFP-ZR Type</t>
  </si>
  <si>
    <t>C4-XFP-ZR Type-AREC07918</t>
  </si>
  <si>
    <t>ARCT02477</t>
  </si>
  <si>
    <t>C4-CAM-01122W</t>
  </si>
  <si>
    <t>C4-CAM-01081E-L</t>
  </si>
  <si>
    <t>C4-CAM-40016W-16D ARCT02619</t>
  </si>
  <si>
    <t>CAM XD 24D</t>
  </si>
  <si>
    <t>CAM XD 24D - Factory Upgraded</t>
  </si>
  <si>
    <t>C4-CAM-40016W-24D-ARCT02621</t>
  </si>
  <si>
    <t>CAM XD 32D</t>
  </si>
  <si>
    <t>CAM XD 32D - Factory Upgraded</t>
  </si>
  <si>
    <t>CAM XD 32D - Optimized</t>
  </si>
  <si>
    <t>C4-CAM-40016W-32D-ARCT02627</t>
  </si>
  <si>
    <t>C4-FCM-30640W</t>
  </si>
  <si>
    <t>C4-FAN-00210W-NR</t>
  </si>
  <si>
    <t>C4-FAN-02210W</t>
  </si>
  <si>
    <t>C4-ENAM-01040W</t>
  </si>
  <si>
    <t>C4-GBIC-LH010W</t>
  </si>
  <si>
    <t>C4-GBIC-LX010W</t>
  </si>
  <si>
    <t>C4-PICC-02004W</t>
  </si>
  <si>
    <t>C4-PICC-62004W</t>
  </si>
  <si>
    <t>C4-PICC-01081W-F</t>
  </si>
  <si>
    <t>C4-PICC-11081W-G</t>
  </si>
  <si>
    <t>C4-PICE-GB028W-E</t>
  </si>
  <si>
    <t>C4-PICS-00440W</t>
  </si>
  <si>
    <t>C4-PICS-20440W</t>
  </si>
  <si>
    <t>C4-PCM-0148AB</t>
  </si>
  <si>
    <t>C4-CROSSCONNECTOR-RCM</t>
  </si>
  <si>
    <t>C4-RCM-01000W</t>
  </si>
  <si>
    <t>C4-XFP OPTICAL-10GBASELR/LW</t>
  </si>
  <si>
    <t>C4-XFP OPTICAL-10GBASESR</t>
  </si>
  <si>
    <t>C4-SCM-00440W</t>
  </si>
  <si>
    <t>C4-TDI-110VAC PWR-SUP</t>
  </si>
  <si>
    <t>C4-PWR-08310W-ARCT00600</t>
  </si>
  <si>
    <t>C4-PWR-15310W</t>
  </si>
  <si>
    <t xml:space="preserve">Do you have an Advanced </t>
  </si>
  <si>
    <t>Replacement Contract?</t>
  </si>
  <si>
    <t>Yes</t>
  </si>
  <si>
    <t>No</t>
  </si>
  <si>
    <t>C4-CAM-20016W-32D-ARCT02446</t>
  </si>
  <si>
    <t>C4-CAM-20016W-24D-ARCT02442</t>
  </si>
  <si>
    <t>Click for Most Current RMA Form</t>
  </si>
  <si>
    <t xml:space="preserve">C4C-CHASSIS SHELL </t>
  </si>
  <si>
    <t xml:space="preserve">C4C-FAN TRAY </t>
  </si>
  <si>
    <t xml:space="preserve">C4C-AC PWR COND MOD </t>
  </si>
  <si>
    <t>C4 Chassis "Shell"</t>
  </si>
  <si>
    <t>C4 Fan Tray for the 2D12U Chassis - 2 Fans</t>
  </si>
  <si>
    <t>C4 Fan Tray for the 2D12U Chassis - Rev C</t>
  </si>
  <si>
    <t>C4 Power Conditioning Module (PCM)</t>
  </si>
  <si>
    <t>C4 TDI Power Supply Assembly (4800W)</t>
  </si>
  <si>
    <t>C4 TDI Power Supply Assembly (4800W) - no line cords</t>
  </si>
  <si>
    <t>C4 Tyco Power Supply Assembly (2400W)</t>
  </si>
  <si>
    <t>C4 Tyco Power Supply Assembly (4500W)</t>
  </si>
  <si>
    <t>C4C DC Power Module ("PDC")</t>
  </si>
  <si>
    <t>C4C AC Power Module ("PAC")</t>
  </si>
  <si>
    <t>C4C Fan Tray ("FAC")</t>
  </si>
  <si>
    <t>C4C Chassis Shell ("CHC")</t>
  </si>
  <si>
    <t>C4C-PDC-0148AB</t>
  </si>
  <si>
    <t>Unit failed within customer warranty period.</t>
  </si>
  <si>
    <t>Repairs covered by terms of ARRIS service contract.</t>
  </si>
  <si>
    <t>Failed Diags (attach diag output/output failure/test #)</t>
  </si>
  <si>
    <t>Downstream problem (which downstream)</t>
  </si>
  <si>
    <t>Upstream problem (which upstream)</t>
  </si>
  <si>
    <t>CAM 16D0U - Rev F</t>
  </si>
  <si>
    <t>CAM 16D0U - Rev G</t>
  </si>
  <si>
    <t>CAM 24U</t>
  </si>
  <si>
    <t>CAM 2D12U - Rev F</t>
  </si>
  <si>
    <t>CAM 2D12U - Rev K</t>
  </si>
  <si>
    <t>SCM II (System Control Module)</t>
  </si>
  <si>
    <t>SCM (System Control Module)</t>
  </si>
  <si>
    <t>SCM II EM (Enhanced Memory) - Rev B</t>
  </si>
  <si>
    <t>FCM (Fabric Control Module)</t>
  </si>
  <si>
    <t xml:space="preserve"> RCM (Router Control Module) - Rev D</t>
  </si>
  <si>
    <t xml:space="preserve"> RCM (Router Control Module) - Rev E</t>
  </si>
  <si>
    <t>RCM (Router Control Module) - Rev F</t>
  </si>
  <si>
    <r>
      <rPr>
        <b/>
        <sz val="13.5"/>
        <rFont val="MS Sans Serif"/>
        <family val="2"/>
      </rPr>
      <t xml:space="preserve">Part Description - Required  </t>
    </r>
    <r>
      <rPr>
        <b/>
        <sz val="10"/>
        <rFont val="MS Sans Serif"/>
        <family val="2"/>
      </rPr>
      <t xml:space="preserve">                                    </t>
    </r>
    <r>
      <rPr>
        <b/>
        <sz val="9"/>
        <rFont val="MS Sans Serif"/>
        <family val="2"/>
      </rPr>
      <t>(Select from drop down menu.  If you are unsure about the revision level choose the earlier one.  If you cannot locate the part in the drop down menu, type it in on rows 10-14.)</t>
    </r>
    <r>
      <rPr>
        <b/>
        <sz val="10"/>
        <rFont val="MS Sans Serif"/>
        <family val="2"/>
      </rPr>
      <t xml:space="preserve">  </t>
    </r>
  </si>
  <si>
    <r>
      <rPr>
        <b/>
        <sz val="13.5"/>
        <rFont val="MS Sans Serif"/>
        <family val="2"/>
      </rPr>
      <t>Part Number</t>
    </r>
    <r>
      <rPr>
        <b/>
        <sz val="10"/>
        <rFont val="MS Sans Serif"/>
        <family val="2"/>
      </rPr>
      <t xml:space="preserve"> </t>
    </r>
    <r>
      <rPr>
        <b/>
        <sz val="8.5"/>
        <rFont val="MS Sans Serif"/>
        <family val="2"/>
      </rPr>
      <t>(autofilled based on Part Description)</t>
    </r>
  </si>
  <si>
    <r>
      <rPr>
        <b/>
        <sz val="10"/>
        <rFont val="MS Sans Serif"/>
        <family val="2"/>
      </rPr>
      <t>PeopleSoft Product ID</t>
    </r>
    <r>
      <rPr>
        <b/>
        <sz val="11"/>
        <rFont val="MS Sans Serif"/>
        <family val="2"/>
      </rPr>
      <t xml:space="preserve"> </t>
    </r>
    <r>
      <rPr>
        <b/>
        <sz val="10"/>
        <rFont val="MS Sans Serif"/>
        <family val="2"/>
      </rPr>
      <t>(autofilled based on Part Description)</t>
    </r>
  </si>
  <si>
    <r>
      <rPr>
        <b/>
        <sz val="12"/>
        <rFont val="MS Sans Serif"/>
        <family val="2"/>
      </rPr>
      <t>Fail Frequency</t>
    </r>
    <r>
      <rPr>
        <b/>
        <sz val="10"/>
        <rFont val="MS Sans Serif"/>
        <family val="2"/>
      </rPr>
      <t xml:space="preserve"> (Select from drop down menu) </t>
    </r>
  </si>
  <si>
    <r>
      <rPr>
        <b/>
        <sz val="12"/>
        <rFont val="MS Sans Serif"/>
        <family val="2"/>
      </rPr>
      <t>Symptoms</t>
    </r>
    <r>
      <rPr>
        <b/>
        <sz val="10"/>
        <rFont val="MS Sans Serif"/>
        <family val="2"/>
      </rPr>
      <t xml:space="preserve"> (Select from drop down menu) </t>
    </r>
  </si>
  <si>
    <r>
      <rPr>
        <b/>
        <sz val="13.5"/>
        <rFont val="MS Sans Serif"/>
        <family val="2"/>
      </rPr>
      <t xml:space="preserve">Additional Information                 </t>
    </r>
    <r>
      <rPr>
        <b/>
        <sz val="10"/>
        <rFont val="MS Sans Serif"/>
        <family val="2"/>
      </rPr>
      <t>to aid in troubleshooting (e.g. XD License key if available)</t>
    </r>
  </si>
  <si>
    <r>
      <rPr>
        <b/>
        <sz val="13.5"/>
        <rFont val="MS Sans Serif"/>
        <family val="2"/>
      </rPr>
      <t xml:space="preserve">Repair Product ID           </t>
    </r>
    <r>
      <rPr>
        <b/>
        <sz val="8.5"/>
        <rFont val="MS Sans Serif"/>
        <family val="2"/>
      </rPr>
      <t>(autofilled based on Part Description)</t>
    </r>
  </si>
  <si>
    <t>CAM 1D12U Euro</t>
  </si>
  <si>
    <t>CAM 1D12U N. Amer.</t>
  </si>
  <si>
    <t xml:space="preserve">C4-CAM-01240W-ARCT02477 </t>
  </si>
  <si>
    <t>C4-CHAS-00210W</t>
  </si>
  <si>
    <t>ARCT02331</t>
  </si>
  <si>
    <t>CAM XD 24D - Optimized (Europe)</t>
  </si>
  <si>
    <t>C4-SCM-02440W-ARCT00638</t>
  </si>
  <si>
    <t>CAM 16D - Optimized (No XD Label)</t>
  </si>
  <si>
    <t>SCM II Enhanced Mem. (U) -  SCM II EM (U) - Rev E</t>
  </si>
  <si>
    <t>ARCT02671</t>
  </si>
  <si>
    <t>C4-SCM-02441W-ARCT02671</t>
  </si>
  <si>
    <r>
      <rPr>
        <b/>
        <sz val="13.5"/>
        <rFont val="MS Sans Serif"/>
        <family val="2"/>
      </rPr>
      <t xml:space="preserve">Additional Information                 </t>
    </r>
    <r>
      <rPr>
        <b/>
        <sz val="10"/>
        <rFont val="MS Sans Serif"/>
        <family val="2"/>
      </rPr>
      <t xml:space="preserve">to aid in troubleshooting </t>
    </r>
  </si>
  <si>
    <t>Assembly Number</t>
  </si>
  <si>
    <t>Category</t>
  </si>
  <si>
    <t>PG000010</t>
  </si>
  <si>
    <t>SMU COMPAQ SERVER DL320</t>
  </si>
  <si>
    <t>EMPBMRCPQSRV</t>
  </si>
  <si>
    <t>ASMC0032-797707</t>
  </si>
  <si>
    <t>PG000011</t>
  </si>
  <si>
    <t>SMU X305 IBM SERVER</t>
  </si>
  <si>
    <t>ASMC0068-797712</t>
  </si>
  <si>
    <t>PG000056</t>
  </si>
  <si>
    <t>MECH ASSY BGS00012 INTEL SERVER</t>
  </si>
  <si>
    <t>EMPSVSINTSRV</t>
  </si>
  <si>
    <t>ASMC0193-797720</t>
  </si>
  <si>
    <t>ASCM0046</t>
  </si>
  <si>
    <t xml:space="preserve">AFA825XA </t>
  </si>
  <si>
    <t>EMPBMR12AIOC</t>
  </si>
  <si>
    <t>BGB00013-797730</t>
  </si>
  <si>
    <t>ASCM0047</t>
  </si>
  <si>
    <t>AFA24-2-4XA</t>
  </si>
  <si>
    <t>BGB00016-797731</t>
  </si>
  <si>
    <t>ASCM0043</t>
  </si>
  <si>
    <t>AFA824XA</t>
  </si>
  <si>
    <t>BGB00017-797732</t>
  </si>
  <si>
    <t>ASCM0053</t>
  </si>
  <si>
    <t>DFA824X</t>
  </si>
  <si>
    <t>BGB00018-797733</t>
  </si>
  <si>
    <t>ASCM0049</t>
  </si>
  <si>
    <t>MFA824XA</t>
  </si>
  <si>
    <t>BGB00020-797734</t>
  </si>
  <si>
    <t>ASCM0050</t>
  </si>
  <si>
    <t>MFD824XA</t>
  </si>
  <si>
    <t>BGB00021-797735</t>
  </si>
  <si>
    <t>ASCM0064</t>
  </si>
  <si>
    <t>GFG404A</t>
  </si>
  <si>
    <t>BGB00026-797736</t>
  </si>
  <si>
    <t>ASCM0065</t>
  </si>
  <si>
    <t>GFA224</t>
  </si>
  <si>
    <t>BGB00027-797737</t>
  </si>
  <si>
    <t>ASCM0129</t>
  </si>
  <si>
    <t>BMR1200 MGT CARD VER 2.0</t>
  </si>
  <si>
    <t>EMPBMR12AMNG</t>
  </si>
  <si>
    <t>BGB00041-797740</t>
  </si>
  <si>
    <t>ASCM0124</t>
  </si>
  <si>
    <t>GNA114XA</t>
  </si>
  <si>
    <t>BGB00042-797741</t>
  </si>
  <si>
    <t>ASCM0132</t>
  </si>
  <si>
    <t>GFR222B, WITH NATIVEMEDIA OS, LOW FREQUENCY</t>
  </si>
  <si>
    <t>BGB00048 -797742</t>
  </si>
  <si>
    <t>ASCM0142</t>
  </si>
  <si>
    <t>GFR222B</t>
  </si>
  <si>
    <t>BGB00052-797744</t>
  </si>
  <si>
    <t>ASCM0176</t>
  </si>
  <si>
    <t>BGB00053-797745</t>
  </si>
  <si>
    <t>ASCM0198</t>
  </si>
  <si>
    <t>GFR224B</t>
  </si>
  <si>
    <t>BGB00054-797746</t>
  </si>
  <si>
    <t>ASCM0189</t>
  </si>
  <si>
    <t>BGB00056-797747</t>
  </si>
  <si>
    <t>ASCM0191</t>
  </si>
  <si>
    <t>GFR222A</t>
  </si>
  <si>
    <t>BGB00062-797748</t>
  </si>
  <si>
    <t>ASCM0201</t>
  </si>
  <si>
    <t>MANAGEMENT CARD VERIZON</t>
  </si>
  <si>
    <t>BGB00063-797749</t>
  </si>
  <si>
    <t>ASCM0174</t>
  </si>
  <si>
    <t>ENS0012XA; OUT: (12) ASI. BMR I/O CARD WITH NATIVEMEDIA OS</t>
  </si>
  <si>
    <t>BGB00067-797752</t>
  </si>
  <si>
    <t>ASCM0211</t>
  </si>
  <si>
    <t>GFR222K, (KOREA ANNEX B) WITH NATIVEMEDIAOS, 6 MHZ QAM (54-862MHZ)</t>
  </si>
  <si>
    <t>BGB00068-797753</t>
  </si>
  <si>
    <t>ASCM0187</t>
  </si>
  <si>
    <t>GFA224A; IN:(2)GIGE,(2) 10/100;OUT:(4)ASI,(2)GIGE,(2) 10/100.BMR I/O CARD WITH NATIVEMEDIA OS.</t>
  </si>
  <si>
    <t>BGB00069-797754</t>
  </si>
  <si>
    <t>ASCM0254</t>
  </si>
  <si>
    <t>BGB00081-797757</t>
  </si>
  <si>
    <t>ENS0016XA; OUT:(16) ASI.  BMR I/O CARD WITH NATIVEMEDIA OS</t>
  </si>
  <si>
    <t>BGB00097-797759</t>
  </si>
  <si>
    <t>PS000003</t>
  </si>
  <si>
    <t>BMR1200 POWER SUPPLY 110/220 VAC, 350W</t>
  </si>
  <si>
    <t>EMPBMR120PWR</t>
  </si>
  <si>
    <t>BGR00013-798013</t>
  </si>
  <si>
    <t>ASCM0052</t>
  </si>
  <si>
    <t>BMR1200 AC CHASSIS</t>
  </si>
  <si>
    <t>EMPBMR12ACHS</t>
  </si>
  <si>
    <t>BGR00014-798014</t>
  </si>
  <si>
    <t>PS000016</t>
  </si>
  <si>
    <t>BMR1200A POWER SUPPLY -48 VDC</t>
  </si>
  <si>
    <t>EMPBMR12APWR</t>
  </si>
  <si>
    <t>BGR00016-798015</t>
  </si>
  <si>
    <t xml:space="preserve">CN000092 </t>
  </si>
  <si>
    <t>SFP MODULE,MM,BI-DIRC 1000BASE-SX,550m,850nm</t>
  </si>
  <si>
    <t>EMPGBC</t>
  </si>
  <si>
    <t>BGR00019-798016</t>
  </si>
  <si>
    <t>CN000107</t>
  </si>
  <si>
    <t>SFP MODULE,SM,BI-DIRCT 1000BASE-LX,10KM,1310nm</t>
  </si>
  <si>
    <t>BGR00020-798017</t>
  </si>
  <si>
    <t>ASCM0077</t>
  </si>
  <si>
    <t>BMR1200 DC CHASSIS</t>
  </si>
  <si>
    <t>EMPBMR120CHS</t>
  </si>
  <si>
    <t>BGR00044-798022</t>
  </si>
  <si>
    <t>PS000007</t>
  </si>
  <si>
    <t>BMR1200A POWER SUPPLY 110/220 VAC, 850W</t>
  </si>
  <si>
    <t>BGR00046-798024</t>
  </si>
  <si>
    <t>ASCM0092</t>
  </si>
  <si>
    <t>BMR1200A CHASSIS ENCLOSURE 110/220 VAC</t>
  </si>
  <si>
    <t>BGR00048-798025</t>
  </si>
  <si>
    <t>ASCM0161</t>
  </si>
  <si>
    <t>BME50 CHASSIS + PSU 110/220 VAC</t>
  </si>
  <si>
    <t>EMPBEQBMEPWR</t>
  </si>
  <si>
    <t>BGR00061-798026</t>
  </si>
  <si>
    <t>ASCM0162</t>
  </si>
  <si>
    <t>BME50 CHASSIS + PSU -48 VDC</t>
  </si>
  <si>
    <t>BGR00063-798027</t>
  </si>
  <si>
    <t>PS000017</t>
  </si>
  <si>
    <t>BME50 AC PSU</t>
  </si>
  <si>
    <t>BGR00064-798028</t>
  </si>
  <si>
    <t>PS000013</t>
  </si>
  <si>
    <t>BME50 DC PSU</t>
  </si>
  <si>
    <t>BGR00065-798029</t>
  </si>
  <si>
    <t>ASCM0135</t>
  </si>
  <si>
    <t>BME50 RF module with two, 2:1 RF outputs, Annex B for North/South America, Korea, Taiwan. 225-900 MHz.</t>
  </si>
  <si>
    <t>EMPBEQBMERFM</t>
  </si>
  <si>
    <t>BGR00113-798033</t>
  </si>
  <si>
    <t>ASCM0225</t>
  </si>
  <si>
    <t>BMR1200N  NEBS CHASSIS -48VDC</t>
  </si>
  <si>
    <t>BGR00135-798034</t>
  </si>
  <si>
    <t>ASCM0216</t>
  </si>
  <si>
    <t>BMR1200A FAN DOOR</t>
  </si>
  <si>
    <t>EMPBMR12AFAN</t>
  </si>
  <si>
    <t>BGR00138-798037</t>
  </si>
  <si>
    <t>POWER SUPPLY CARD, CLEI-VOP1D00FAA, CPR-070BZE</t>
  </si>
  <si>
    <t>BGR00180-798042</t>
  </si>
  <si>
    <t>ASCM0200</t>
  </si>
  <si>
    <t>BME50 RF module with two, 2:1 RF outputs, Annex B for North/South America, Korea, Taiwan. 88-900 MHz.</t>
  </si>
  <si>
    <t>BGR00186-798044</t>
  </si>
  <si>
    <t>ASCM0235</t>
  </si>
  <si>
    <t>BEQ6000 CHASSIS WITH 110/220 VAC POWER SUPPLY. HOLDS UP TO SIX MODULES. RACK MOUNTABLE, 1.5 RU.</t>
  </si>
  <si>
    <t>EMPBEQ600CHS</t>
  </si>
  <si>
    <t>BGR00189-798045</t>
  </si>
  <si>
    <t>ASCM0252</t>
  </si>
  <si>
    <t>BEQ6000 CHASSIS WITH -48 VDC POWER SUPPLY. HOLDS UP TO SIX MODULES. RACK MOUNTABLE, 1.5 RU.</t>
  </si>
  <si>
    <t>BGR00190-798046</t>
  </si>
  <si>
    <t>ASCM0241</t>
  </si>
  <si>
    <t>BMR1200A CHASSIS -48 VDC</t>
  </si>
  <si>
    <t>BGR00191-798047</t>
  </si>
  <si>
    <t>ASCM0239</t>
  </si>
  <si>
    <t>BBQ RF MODULE WITH TWO, 2:1 RF OUT, ANNEX B FOR NO/SO AMERICA, KOREA, TAIWAN.54-900MHZ</t>
  </si>
  <si>
    <t>BGR00194-798049</t>
  </si>
  <si>
    <t>ASCM0303</t>
  </si>
  <si>
    <t>BBQV6 RF MODULE WITH TWO RF OUTPUTS, SUPPORTS UP TO 4:1 UPCONVERSION WITH BEQ6000. ANNEX A.</t>
  </si>
  <si>
    <t>EMPBEQ600RFM</t>
  </si>
  <si>
    <t>BGR00200-798052</t>
  </si>
  <si>
    <t>ASCM0304</t>
  </si>
  <si>
    <t>BBQ V6 RF MODULE WITH TWO, 4:1 RF OUT, ANNEX B FOR NO/SO AMERICA, KOREA, TAIWAN.54-900MHZ.</t>
  </si>
  <si>
    <t>BGR00201-798053</t>
  </si>
  <si>
    <t>ASCM0400</t>
  </si>
  <si>
    <t>BEQ6000/BEQ6000A FRONT FAN ASSEMBLY. INCLUDES SIX FANS.</t>
  </si>
  <si>
    <t>EMPBEQ600FAN</t>
  </si>
  <si>
    <t>BGR00209-798056</t>
  </si>
  <si>
    <t>ASCM0311</t>
  </si>
  <si>
    <t>BEQ6000 CHASSIS WITH 110-220VAC PS+E1/T1 MODULE. HOLDS UP TO 6 RF MODULES. RACK MOUNTABLE, 1.5 RU</t>
  </si>
  <si>
    <t>BGR00220-798058</t>
  </si>
  <si>
    <t>ASCM0364</t>
  </si>
  <si>
    <t>BBQV6.1 RF MODULE</t>
  </si>
  <si>
    <t>BGR00250-798059</t>
  </si>
  <si>
    <t>ASCM0295</t>
  </si>
  <si>
    <t>BEQ6000A  CHASSIS</t>
  </si>
  <si>
    <t>EMPBEQ60ACHS</t>
  </si>
  <si>
    <t>BGR00261-798061</t>
  </si>
  <si>
    <t>PS001032</t>
  </si>
  <si>
    <t>BEQ6000A SINGLE AC POWER SUPPLY</t>
  </si>
  <si>
    <t>EMPBEQ60APWR</t>
  </si>
  <si>
    <t>BGR00263-798063</t>
  </si>
  <si>
    <t>PS001031</t>
  </si>
  <si>
    <t>BEQ6000A Power Supply Unit -48 VDC</t>
  </si>
  <si>
    <t>BGR00264-798064</t>
  </si>
  <si>
    <t>CN001379</t>
  </si>
  <si>
    <t>XFP Module, 10Gbps 850nm short reach</t>
  </si>
  <si>
    <t>EMPMSQ280IOC</t>
  </si>
  <si>
    <t>BGR00270-798068</t>
  </si>
  <si>
    <t>ASCM0374</t>
  </si>
  <si>
    <t>BBQV7 RF MODULE</t>
  </si>
  <si>
    <t>BGR00281-798071</t>
  </si>
  <si>
    <t>ASCM0402</t>
  </si>
  <si>
    <t>BEQ6200 CHASSIS WITH TWO PS SLOTS, DTI INTERFACE AND 4 RF MODULE SLOTS, RACK MOUNTABLE, 1.5RU</t>
  </si>
  <si>
    <t>EMPBEQ620CHS</t>
  </si>
  <si>
    <t>BGR00289-798072</t>
  </si>
  <si>
    <t>ASCM0392</t>
  </si>
  <si>
    <t>BBQV8 RF MODULE WITH THREE 8:1 OUTPUTS. 54-1000 MHZ. SUPPORTS ANNEX A AND ANNEX B.</t>
  </si>
  <si>
    <t>EMPBEQ620RFM</t>
  </si>
  <si>
    <t>BGR00290-798073</t>
  </si>
  <si>
    <t>PS001037</t>
  </si>
  <si>
    <t>MSP2000 AC/DC RECTIFIER - 1RU 115/240VAC SPLIT SHELF FRU</t>
  </si>
  <si>
    <t>EMPMSP200PWR</t>
  </si>
  <si>
    <t>BGR00298-798078</t>
  </si>
  <si>
    <t>PS001036</t>
  </si>
  <si>
    <t>MSP2000 AC/DC RECTIFIER - 200W POWER SUPPLY FRU</t>
  </si>
  <si>
    <t>BGR00299-798079</t>
  </si>
  <si>
    <t>BEQ6200 FRONT FAN ASSEMBLY. INCLUDES SIX FANS.</t>
  </si>
  <si>
    <t>EMPBEQ620FAN</t>
  </si>
  <si>
    <t>BGR00296-798077</t>
  </si>
  <si>
    <t>PS001034</t>
  </si>
  <si>
    <t>BEQ6000A/BEQ6200 POWER SUPPLY UNIT -48 DC (EMERSON)</t>
  </si>
  <si>
    <t>BGR00303-798083</t>
  </si>
  <si>
    <t>ASCM0413</t>
  </si>
  <si>
    <t>BEQ6200 CHASSIS WITH TWO PS SLOTS, DTI INTERFACE AND 4 RF MO</t>
  </si>
  <si>
    <t>BGR00304-798084</t>
  </si>
  <si>
    <t>PS001039</t>
  </si>
  <si>
    <t>MSP2800 AC/DC RECTIFIER - 1RU 115/240VAC SHELF FRU</t>
  </si>
  <si>
    <t>EMPMSQ280PWR</t>
  </si>
  <si>
    <t>BGR00307-798086</t>
  </si>
  <si>
    <t>CN001447</t>
  </si>
  <si>
    <t>XFP MODULE, 10GBPS, 1310NM, LR</t>
  </si>
  <si>
    <t>BGR00315-798091</t>
  </si>
  <si>
    <t>ASMC0196</t>
  </si>
  <si>
    <t>SWITCHED VIDEO ANALYSIS SERVER ONLY.SUPPORTS MAX OF 20 SBSS AND FULL LIST OF REPORTS.</t>
  </si>
  <si>
    <t>EMPCVXSRV</t>
  </si>
  <si>
    <t>BGS00026-798095</t>
  </si>
  <si>
    <t>PG000072</t>
  </si>
  <si>
    <t>CVEx Server. Supports CVEx SDV-Session Manager or CVEx vIP-Session Manager with 1:1 redundancy. Rack mountable, 1 RU.</t>
  </si>
  <si>
    <t>BGS00027-798096</t>
  </si>
  <si>
    <t>PG000075</t>
  </si>
  <si>
    <t>CVEx Blade Chassis. 7RU Enclosure for up to 14 BGS00029-CVEx Server Blades. Includes 4 power supplies, 4 L2/L3 switches and 2 PDUs with NEMA L6-30P</t>
  </si>
  <si>
    <t>BGS00029-798097</t>
  </si>
  <si>
    <t>PG000076</t>
  </si>
  <si>
    <t>CVEx Server Blade. High Capacity blade for BGS00029. Supports CVEx SDV-SM and/or CVEx ADS/NGOD-CS, or CVEx vIP Pass Direct. Includes hard-disk and 4 Ethernet ports for 1:1 redundancy.</t>
  </si>
  <si>
    <t>BGS00030-798098</t>
  </si>
  <si>
    <t>PG000068</t>
  </si>
  <si>
    <t>CVEX MANAGER SERVER FOR USE WITH CVEX MANAGER SOFTWARE. RACK MOUNTABLE, 1 RU.</t>
  </si>
  <si>
    <t>BGS00031-798099</t>
  </si>
  <si>
    <t>PG000080</t>
  </si>
  <si>
    <t>INTEL EPRISE 1U SVR W/650W,2 E5504PROC,4GB,1 SAS,RAILS,4 ETHR,LINUX</t>
  </si>
  <si>
    <t>BGS00042-798107</t>
  </si>
  <si>
    <t>PG000084</t>
  </si>
  <si>
    <t>CVEx ERM Blade for the BGS00029 CVEx blade server chassis enclosure. Supports CVEx ERM Manager and CVEx ERM with 1:1 redundancy.  Max 14 blades per BGS00029.</t>
  </si>
  <si>
    <t>BGS00044-798108</t>
  </si>
  <si>
    <t>EMP; SVS; CVEx Server, High Capacity, 1RU, with OS Image 6-03 or later. Supports CVEx SDV-SM and/or CVEx ADS/NGOD-CS, or CVEx vIP Pass Direct. Includes hard-disk and 4 Ethernet ports for 1:1 redundancy</t>
  </si>
  <si>
    <t>BGS00052-801156</t>
  </si>
  <si>
    <t>ASCM0366</t>
  </si>
  <si>
    <t>EMPMSP200CHS</t>
  </si>
  <si>
    <t>MSP00001-798176</t>
  </si>
  <si>
    <t>ASMC1229</t>
  </si>
  <si>
    <t>MSP2800 14-SLOT 13RU CHASSIS - INCLUDES REDUNDANT FANS, DUAL DC POWER FEEDS</t>
  </si>
  <si>
    <t>EMPMSP200MNG</t>
  </si>
  <si>
    <t>MSP00002-798177</t>
  </si>
  <si>
    <t>ASMC0370</t>
  </si>
  <si>
    <t>MSP2000 12U CHASSIS FAN FRU</t>
  </si>
  <si>
    <t>EMPMSP200FAN</t>
  </si>
  <si>
    <t>MSP00007-798182</t>
  </si>
  <si>
    <t>ASMC0371</t>
  </si>
  <si>
    <t>MSP2000 12U CHASSIS POWER ENTRY MODULE FRU</t>
  </si>
  <si>
    <t>MSP00008-798183</t>
  </si>
  <si>
    <t>ASCM0387</t>
  </si>
  <si>
    <t>MSP2000 12U CHASSIS REPLACEMENT FAN - TYPE 3</t>
  </si>
  <si>
    <t>MSP00011-798186</t>
  </si>
  <si>
    <t>ASCM1419</t>
  </si>
  <si>
    <t>MSP2800 UPPER FAN TRAY</t>
  </si>
  <si>
    <t>EMPMSQ280FAN</t>
  </si>
  <si>
    <t>MSP00012-798187</t>
  </si>
  <si>
    <t>ASCM1421</t>
  </si>
  <si>
    <t>MSP2800 LOWER FAN TRAY</t>
  </si>
  <si>
    <t>MSP00013-798188</t>
  </si>
  <si>
    <t>ASCM1423</t>
  </si>
  <si>
    <t>MSP2800 SHELF MANAGER MODULE</t>
  </si>
  <si>
    <t>MSP00014-798189</t>
  </si>
  <si>
    <t>ASCM1425</t>
  </si>
  <si>
    <t>MSP2800 POWER ENTRY MODULE</t>
  </si>
  <si>
    <t>MSP00015-798190</t>
  </si>
  <si>
    <t>ASCM1372</t>
  </si>
  <si>
    <t>MSP2000 SCM1 - 10G SWITCH CONTRL MOD W/4X10G WAN PORTS.SCM RIO MOD AND TRANSCVRS ORDER SEPARATELY</t>
  </si>
  <si>
    <t>MSP10001-798201</t>
  </si>
  <si>
    <t>ASCM1345</t>
  </si>
  <si>
    <t>MSP10002-798202</t>
  </si>
  <si>
    <t>ASCM1373</t>
  </si>
  <si>
    <t>MSP2000 SCM RIO1 - SWITCH REAR I/O MODULE - 3X1G. TRANSCEIVERS MUST BE ORDERED SEPARATELY.</t>
  </si>
  <si>
    <t>EMPMSP200IOC</t>
  </si>
  <si>
    <t>MSP10003-798203</t>
  </si>
  <si>
    <t>ASCM1374</t>
  </si>
  <si>
    <t>MSP2000 VPM1 VIDEO PROCESSING MODULE WITH 8G DRAM</t>
  </si>
  <si>
    <t>MSP10005-798205</t>
  </si>
  <si>
    <t>ASCM1434</t>
  </si>
  <si>
    <t>MSP2800 VPM2 - VIDEO PROCESSING MODULE (NO IO)</t>
  </si>
  <si>
    <t>EMPMSQ280MON</t>
  </si>
  <si>
    <t>MSP10009-798209</t>
  </si>
  <si>
    <t>ASCM1406</t>
  </si>
  <si>
    <t>MPC QAM CARD WITH 8 RF PORTS 54-1000 MHZ. SUPPORTS ANNEX A AND ANNEX B</t>
  </si>
  <si>
    <t>EMPMSP200RFM</t>
  </si>
  <si>
    <t>MSP10020-798211</t>
  </si>
  <si>
    <t>ASCM1410</t>
  </si>
  <si>
    <t>QAM RTM WITH 8 RF PORTS; SUPPORTS RF REDUNDANCY; TO BE CONNECTED TO THE RF REDUNDANCY SWITCH.</t>
  </si>
  <si>
    <t>EMPMSPQAMRFM</t>
  </si>
  <si>
    <t>MSP10021-798212</t>
  </si>
  <si>
    <t>ASCM1413</t>
  </si>
  <si>
    <t>QAM REDUNDANT RTM WITH NO FUNCTIONAL RF CONNECTOR</t>
  </si>
  <si>
    <t>MSP10022-798213</t>
  </si>
  <si>
    <t>ASCM1412</t>
  </si>
  <si>
    <t>QAM RTM WITH 8 RF PORTS, NO RF REDUNDANCY SUPPORT</t>
  </si>
  <si>
    <t>MSP10023-798214</t>
  </si>
  <si>
    <t>ASCM1455</t>
  </si>
  <si>
    <t>MSP2800 QAM RF SWITCH FOR N+1 RF SWITCH REDUNDANCY</t>
  </si>
  <si>
    <t>EMPMSQ280RFM</t>
  </si>
  <si>
    <t>MSP10024-798215</t>
  </si>
  <si>
    <t>ASCM1456</t>
  </si>
  <si>
    <t>MSP MPC - MULTIMEDIA PROCESSING CARD</t>
  </si>
  <si>
    <t>MSP10026-798216</t>
  </si>
  <si>
    <t>SMU EDGE 750 WINDOWS 2K</t>
  </si>
  <si>
    <t>EMPINTSRV</t>
  </si>
  <si>
    <t>PG000012-798247</t>
  </si>
  <si>
    <t>SMU EDGE 850 WINDOWS 2K</t>
  </si>
  <si>
    <t>EMPDELSRV</t>
  </si>
  <si>
    <t>PG000037-798248</t>
  </si>
  <si>
    <t>SMU860 WITH OPERATING SW</t>
  </si>
  <si>
    <t>PG000050-798249</t>
  </si>
  <si>
    <t>SMU860 WITH OPERATING SW WITH 4 ETTHERNET</t>
  </si>
  <si>
    <t>PG000052-798250</t>
  </si>
  <si>
    <t>SMU860 WITH LINUX OPERATING SW  WITH 4 ETTHERNET</t>
  </si>
  <si>
    <t>EMPSVSDELSRV</t>
  </si>
  <si>
    <t>PG000055-798251</t>
  </si>
  <si>
    <t>R200 WINDOWS 2 ETHERNET PORTS</t>
  </si>
  <si>
    <t>PG000058-798252</t>
  </si>
  <si>
    <t>R200 WINDOWS 4 ETHERNET PORTS</t>
  </si>
  <si>
    <t>PG000059-798253</t>
  </si>
  <si>
    <t>SMU R200+4 ETHERNET PORTS+LINUX</t>
  </si>
  <si>
    <t>PG000060-798254</t>
  </si>
  <si>
    <t>SMU INTEL ENTERPRISE 1U SVR W/350WATT,PROC,2 HDD,RAILS,2 ETHR,WINSERV</t>
  </si>
  <si>
    <t>PG000068-798255</t>
  </si>
  <si>
    <t>SMU INTEL ENTERPRISE 1U SVR W/350WATT,PROC,1 HDD,RAILS,4 ETHR,LINUX</t>
  </si>
  <si>
    <t>PG000070-798257</t>
  </si>
  <si>
    <t>INTEL EPRISE 1U SVR W/650W,2 E5504PROC,4GB,2 HDD,RMM,RAILS,2 ETHR,LINUX</t>
  </si>
  <si>
    <t>PG000078-798258</t>
  </si>
  <si>
    <t>INTEL EPRISE 1U SVR W/650W,2 E5504PROC,32GB,RAID,4 HDD,RAILS,2 ETHR,LINUX</t>
  </si>
  <si>
    <t>PG000079-798259</t>
  </si>
  <si>
    <t>PG000080-798260</t>
  </si>
  <si>
    <t>INTEL EPRISE 1U SVR,2 E5504  2.0 GHZ PROC,4GB, 2 600GB HD, 1 SAS,RAILS,4 ETHR,LINUX</t>
  </si>
  <si>
    <t>PG000090-798262</t>
  </si>
  <si>
    <t>SERVER, INTEL SR1625, 1RU, INTEL XEON E5504 PROC. 2.0GHZ ,4MB, 800MHZ</t>
  </si>
  <si>
    <t>PG000091-798263</t>
  </si>
  <si>
    <t>PG000078</t>
  </si>
  <si>
    <t>VMS COMPACT SVR HW.INCL.LINUX OS.EACH SVR SUPPTS UP TO 300 MANAGED ELEMENTS,5 CONC USERS,RKMT,1RU.</t>
  </si>
  <si>
    <t>BGS00024-798944</t>
  </si>
  <si>
    <t>VMS HA SERVER - CUSTOM CONFIGURATION</t>
  </si>
  <si>
    <t>BGS00025-798369</t>
  </si>
  <si>
    <t>App Startup</t>
  </si>
  <si>
    <t>Backplane Control</t>
  </si>
  <si>
    <t>Bad Chassis Slot</t>
  </si>
  <si>
    <t>Boot Loop</t>
  </si>
  <si>
    <t>Defective Console Interface</t>
  </si>
  <si>
    <t>Disk Failure</t>
  </si>
  <si>
    <t>Downstream Issues</t>
  </si>
  <si>
    <t>Engineering Requests</t>
  </si>
  <si>
    <t>Fails to Update</t>
  </si>
  <si>
    <t>Fan Alarm</t>
  </si>
  <si>
    <t>Faulty Fan Assembly</t>
  </si>
  <si>
    <t>Faulty Input Port</t>
  </si>
  <si>
    <t>Faulty Management Card</t>
  </si>
  <si>
    <t>Faulty Output Port</t>
  </si>
  <si>
    <t>Faulty Power Supply</t>
  </si>
  <si>
    <t>Firmware/Hardware Upgrades</t>
  </si>
  <si>
    <t>Flash Error</t>
  </si>
  <si>
    <t>HWDiag Failure</t>
  </si>
  <si>
    <t>Incorrect BER/MER Levels</t>
  </si>
  <si>
    <t>Internal Data Path Error</t>
  </si>
  <si>
    <t>LED Display Incorrect</t>
  </si>
  <si>
    <t>Low Output Levels</t>
  </si>
  <si>
    <t>Manufacture Recall</t>
  </si>
  <si>
    <t>No Failure Information Available</t>
  </si>
  <si>
    <t>No RF</t>
  </si>
  <si>
    <t>Performance</t>
  </si>
  <si>
    <t>Physical Damage</t>
  </si>
  <si>
    <t>Power On Self Test Failure</t>
  </si>
  <si>
    <t>Reboots</t>
  </si>
  <si>
    <t>Redundancy Failure</t>
  </si>
  <si>
    <t>RF Block Level Inaccurate</t>
  </si>
  <si>
    <t>Shipment Error</t>
  </si>
  <si>
    <t>SMU-Hardware Issues</t>
  </si>
  <si>
    <t>SMU-Software Issues</t>
  </si>
  <si>
    <t>Tiling</t>
  </si>
  <si>
    <t>Unable to Configure</t>
  </si>
  <si>
    <t>Unit/Card Not Recognized</t>
  </si>
  <si>
    <t>Upstream Issues</t>
  </si>
  <si>
    <t>VZ MGMT Card Firmware Upgrade</t>
  </si>
  <si>
    <t>EMP</t>
  </si>
  <si>
    <t>GFR222B CARD VERIZON</t>
  </si>
  <si>
    <t>GFR222Q CARD VERIZON</t>
  </si>
  <si>
    <t>GFR224X- CLEI-VOI1P60DAA, CPR-070LNK VERIZON</t>
  </si>
  <si>
    <t>PG000012</t>
  </si>
  <si>
    <t>PG000037</t>
  </si>
  <si>
    <t>PG000050</t>
  </si>
  <si>
    <t>PG000052</t>
  </si>
  <si>
    <t>PG000055</t>
  </si>
  <si>
    <t>PG000058</t>
  </si>
  <si>
    <t>PG000059</t>
  </si>
  <si>
    <t>PG000060</t>
  </si>
  <si>
    <t>PG000070</t>
  </si>
  <si>
    <t>PG000079</t>
  </si>
  <si>
    <t>PG000090</t>
  </si>
  <si>
    <t>PG000091</t>
  </si>
  <si>
    <t>BGS00025</t>
  </si>
  <si>
    <t>PIC for DCAM - spare slot - Rev B</t>
  </si>
  <si>
    <t>Upstream CAM (UCAM) - Rev C</t>
  </si>
  <si>
    <t>UCAM 48US LICENSES REL 1 X 6000</t>
  </si>
  <si>
    <t>UCAM 96US LICENSES REL 1 X 6000</t>
  </si>
  <si>
    <t>UCAM 96US LICENSES COMCAST REL 1 X 6000</t>
  </si>
  <si>
    <t>Downstream CAM (DCAM) - Rev C</t>
  </si>
  <si>
    <t>DCAM 48DS LICENSES ANNEX A REL 1 X 6000</t>
  </si>
  <si>
    <t>DCAM 96DS LICENSES ANNEX A REL 1 X 6000</t>
  </si>
  <si>
    <t>DCAM 128DS LICENSES ANNEX A REL 1 X 6000</t>
  </si>
  <si>
    <t>DCAM 64DS LICENSES ANNEX B REL1 X 6000</t>
  </si>
  <si>
    <t>DCAM 128DS LICENSES ANNEX B REL1 X 6000</t>
  </si>
  <si>
    <t>DCAM 128DS LICENSES ANNEX B COMCAST REL1 X 6000</t>
  </si>
  <si>
    <t>PIC for UCAM - spare slot - Rev C</t>
  </si>
  <si>
    <t>Router Switch Module (RSM) - Rev D</t>
  </si>
  <si>
    <t>PIC for DCAM - low slot - Rev D</t>
  </si>
  <si>
    <t>PIC for RSM - Rev D</t>
  </si>
  <si>
    <t>PIC for UCAM - active slot - Rev D</t>
  </si>
  <si>
    <t>Dual TDI Power Supply Assembly (6000W)</t>
  </si>
  <si>
    <t>Chassis Kit (includes FRUs)</t>
  </si>
  <si>
    <t>Chassis "Shell"</t>
  </si>
  <si>
    <t>Chassis Control Module</t>
  </si>
  <si>
    <t>Power Entry Module</t>
  </si>
  <si>
    <t>Power Entry Module (high power)</t>
  </si>
  <si>
    <t>ARCT02433</t>
  </si>
  <si>
    <t>ARCT02445</t>
  </si>
  <si>
    <t>ARCT03449</t>
  </si>
  <si>
    <t>ARCT03450</t>
  </si>
  <si>
    <t>ARCT03503</t>
  </si>
  <si>
    <t>ARCT02449</t>
  </si>
  <si>
    <t>ARCT03451</t>
  </si>
  <si>
    <t>ARCT03452</t>
  </si>
  <si>
    <t>ARCT03453</t>
  </si>
  <si>
    <t>ARCT03454</t>
  </si>
  <si>
    <t>ARCT03455</t>
  </si>
  <si>
    <t>ARCT03504</t>
  </si>
  <si>
    <t>ARCT02469</t>
  </si>
  <si>
    <t>ARCT03309</t>
  </si>
  <si>
    <t>ARCT03313</t>
  </si>
  <si>
    <t>ARCT03323</t>
  </si>
  <si>
    <t>ARCT03327</t>
  </si>
  <si>
    <t>ARCT03375</t>
  </si>
  <si>
    <t>ARCT03253</t>
  </si>
  <si>
    <t>ARCT03267</t>
  </si>
  <si>
    <t>ARCT03255</t>
  </si>
  <si>
    <t>ARCT03256</t>
  </si>
  <si>
    <t>ARCT03257</t>
  </si>
  <si>
    <t>DPIC-0S008W</t>
  </si>
  <si>
    <t>UCAM-24096W</t>
  </si>
  <si>
    <t>DCAM-08256W</t>
  </si>
  <si>
    <t>UPIC-0S024W</t>
  </si>
  <si>
    <t>RSM-08241W</t>
  </si>
  <si>
    <t>DPIC-0L008W</t>
  </si>
  <si>
    <t>RPIC-10002W</t>
  </si>
  <si>
    <t>UPIC-0A024W</t>
  </si>
  <si>
    <t>PWR-96810W</t>
  </si>
  <si>
    <t>CHAS-01014W</t>
  </si>
  <si>
    <t>CCM-01014W</t>
  </si>
  <si>
    <t>PEM-01048W</t>
  </si>
  <si>
    <t>PEM-01248W</t>
  </si>
  <si>
    <t>FAN-01014W</t>
  </si>
  <si>
    <t>Cross Reference Table</t>
  </si>
  <si>
    <t>E6000</t>
  </si>
  <si>
    <t>FRM0086 Rev 18 5-9-13</t>
  </si>
  <si>
    <t>SCM 3 - Rev A</t>
  </si>
  <si>
    <t>ARCT02502</t>
  </si>
  <si>
    <t>C4-SCM-03441W-ARCT02502</t>
  </si>
  <si>
    <t>MSP2800/1200 SCM1 -- 10G SWITCH CONTROL MODULE. SCM RIO AND TRANSCEIVERS MUST BE ORDERED SEPARATELY</t>
  </si>
  <si>
    <t>MSP ASM – Ad Serving Module with 500GB SSD Ad Storage</t>
  </si>
  <si>
    <t>MSP10010</t>
  </si>
  <si>
    <t>MSP10010-798210</t>
  </si>
  <si>
    <t>MSP00020</t>
  </si>
  <si>
    <t>MSP00021</t>
  </si>
  <si>
    <t>MSP00022</t>
  </si>
  <si>
    <t>MSP00023</t>
  </si>
  <si>
    <t>MSP00003-798178</t>
  </si>
  <si>
    <t>EMPMSP120CHS</t>
  </si>
  <si>
    <t>MSP1200 6-slot 7RU Chassis  - Dual PEMs -48VDC, Redundant Fans</t>
  </si>
  <si>
    <t>MSP00018-798193</t>
  </si>
  <si>
    <t>MSP00019</t>
  </si>
  <si>
    <t>BGS00050</t>
  </si>
  <si>
    <t>BGR00316</t>
  </si>
  <si>
    <t>BGR00316-798454</t>
  </si>
  <si>
    <t xml:space="preserve">
BGR00316    1RU SERVER SR1625 HOT SWAP POWER SUPPLY MODULE, 650W</t>
  </si>
  <si>
    <t>BGS00050-802114</t>
  </si>
  <si>
    <t>BGS00050    VCC Server Platform, 1RU</t>
  </si>
  <si>
    <t>MSP00019-798194</t>
  </si>
  <si>
    <t>MSP00019    MSP1200 6-slot 7RU Chassis  - 220VAC, 2 AC PSUs, Redundant Fans</t>
  </si>
  <si>
    <t>MSP00018    MSP1200 6-slot 7RU Chassis  - 110VAC, 4 AC PSUs, Redundant Fans</t>
  </si>
  <si>
    <t>MSP00003    MSP1200 6-slot 7RU Chassis  - Dual PEMs -48VDC, Redundant Fans</t>
  </si>
  <si>
    <t>MSP00020 - MSP1200 Shelf Manager Module FRU</t>
  </si>
  <si>
    <t>MSP00021 - MSP1200 DC PEM Module FRU</t>
  </si>
  <si>
    <t>MSP00022 - MSP1200 AC Power Supply Unit FRU</t>
  </si>
  <si>
    <t>MSP00023 - MSP1200 Fan Module FRU</t>
  </si>
  <si>
    <t>MSP00020-798195</t>
  </si>
  <si>
    <t>MSP00021-798196</t>
  </si>
  <si>
    <t>MSP00022-798197</t>
  </si>
  <si>
    <t>MSP00023-798198</t>
  </si>
  <si>
    <t>MSP00003</t>
  </si>
  <si>
    <t>MSP00018</t>
  </si>
  <si>
    <t>Customer</t>
  </si>
  <si>
    <t>EMPMSP120MNG</t>
  </si>
  <si>
    <t>EMPMSP120PWR</t>
  </si>
  <si>
    <t>EMPMSP120FAN</t>
  </si>
  <si>
    <t>EMPADESRV</t>
  </si>
  <si>
    <t>ARCT03514</t>
  </si>
  <si>
    <t>ARCT03660</t>
  </si>
  <si>
    <t>UCAM with 57 US licenses</t>
  </si>
  <si>
    <t>ARCT01185</t>
  </si>
  <si>
    <t>UCAM with 64 US licenses</t>
  </si>
  <si>
    <t>ARCT03527</t>
  </si>
  <si>
    <t>UCAM with 72 US licenses</t>
  </si>
  <si>
    <t>ARCT03652</t>
  </si>
  <si>
    <t>UCAM with 76 US licenses</t>
  </si>
  <si>
    <t>ARCT03826</t>
  </si>
  <si>
    <t>ARCT03572</t>
  </si>
  <si>
    <t>ARCT03639</t>
  </si>
  <si>
    <t>DCAM with 32 DS licenses (Annex A)</t>
  </si>
  <si>
    <t>DCAM with 64 DS licenses (Annex A)</t>
  </si>
  <si>
    <t>DCAM with 192 DS licenses (Annex A)</t>
  </si>
  <si>
    <t>ARCT04047</t>
  </si>
  <si>
    <t>ARCT04000</t>
  </si>
  <si>
    <t>ARCT03526</t>
  </si>
  <si>
    <t>ARCT03645</t>
  </si>
  <si>
    <t>ARCT03648</t>
  </si>
  <si>
    <t>DCAM with 32 DS licenses (Annex B)</t>
  </si>
  <si>
    <t>DCAM with 56 DS licenses (Annex B)</t>
  </si>
  <si>
    <t>DCAM with 96 DS licenses (Annex B)</t>
  </si>
  <si>
    <t>DCAM with 192 DS licenses (Annex B)</t>
  </si>
  <si>
    <t>DCAM with 256 DS licenses (Annex B)</t>
  </si>
  <si>
    <t>E6000;KIT,POWER,GE,5450W</t>
  </si>
  <si>
    <t>ARCT03581</t>
  </si>
  <si>
    <t>PWR-10900W</t>
  </si>
  <si>
    <t>E6000; SFP+ OPT 10GBASE-ER</t>
  </si>
  <si>
    <t>AREC11004</t>
  </si>
  <si>
    <t>SFP-ERTYPE</t>
  </si>
  <si>
    <t>E6000; SFP + OPTICAL 10GBASE-SR</t>
  </si>
  <si>
    <t>AREC10847</t>
  </si>
  <si>
    <t>E6000; SFP+ Optical 10GBase-LR</t>
  </si>
  <si>
    <t>AREC10846</t>
  </si>
  <si>
    <t>SFP-LRTYPE</t>
  </si>
  <si>
    <t>CHP Quad Receiver with Internal Demultiplexer, LC connectors on pigtails, ITU CH: 21, 23, 25, 27, 29, 31, 33, 35 and red/blue upgrade port</t>
  </si>
  <si>
    <t>CHP Quad Receiver with Internal Demultiplexer, LC connectors on pigtails, ITU CH: 43, 45, 47, 49, 51, 53, 55, 57</t>
  </si>
  <si>
    <t>Family: CHP Max5000; Type: Quad Return Receiver, 300 MHz, Front Fiber; Optical Connector: LC/APC (8 degrees)</t>
  </si>
  <si>
    <t>CHP-CHASSIS-19U: 19 Inch CHP Max5000 Chassis, Slots For 10 App Mod And 2 Power Supplies, w High Speed Backplane to support PON applications</t>
  </si>
  <si>
    <t>CHP-CMM-1: CHP Max5000 Craft Management Module</t>
  </si>
  <si>
    <t>CHP-DDF0-2128-10-S: Family: CHP Max5000; CORWave 3;  Transmitter Type: 1.2 GHz Dual Density Transmitter; Type: Multi-Wavelength Forward Transmitter, Front Fiber; Output: Standard; CORWave Wavelengths: CH 21, 28;  Optical Output: 10dBm; Connector Type: SC/APC</t>
  </si>
  <si>
    <t>CHP-DDF0-2261-10-S: Family: CHP Max5000; CORWave 3;  Transmitter Type: 1.2 GHz Dual Density Transmitter; Type: Multi-Wavelength Forward Transmitter, Front Fiber; Output: Standard; CORWave Wavelengths: CH 22,61;  Optical Output: 10dBm; Connector Type: SC/APC</t>
  </si>
  <si>
    <t>CHP-DDF0-2452-10-S: Family: CHP Max5000; CORWave 3;  Transmitter Type: 1.2 GHz Dual Density Transmitter; Type: Multi-Wavelength Forward Transmitter, Front Fiber; Output: Standard; CORWave Wavelengths: CH 24,52;  Optical Output: 10dBm; Connector Type: SC/APC</t>
  </si>
  <si>
    <t>CHP-DDF0-2636-10-S: Family: CHP Max5000; CORWave 3;  Transmitter Type: 1.2 GHz Dual Density Transmitter; Type: Multi-Wavelength Forward Transmitter, Front Fiber; Output: Standard; CORWave Wavelengths: CH 26,36;  Optical Output: 10dBm; Connector Type: SC/APC</t>
  </si>
  <si>
    <t>CHP-DDF0-3339-10-S: Family: CHP Max5000; CORWave 3;  Transmitter Type: 1.2 GHz Dual Density Transmitter; Type: Multi-Wavelength Forward Transmitter, Front Fiber; Output: Standard; CORWave Wavelengths: CH 33,39;  Optical Output: 10dBm; Connector Type: SC/APC</t>
  </si>
  <si>
    <t>CHP-DDF0-4448-10-S: Family: CHP Max5000; CORWave 3;  Transmitter Type: 1.2 GHz Dual Density Transmitter; Type: Multi-Wavelength Forward Transmitter, Front Fiber; Output: Standard; CORWave Wavelengths: CH 44,48;  Optical Output: 10dBm; Connector Type: SC/APC</t>
  </si>
  <si>
    <t>CHP-DDF0-5457-10-S: Family: CHP Max5000; CORWave 3;  Transmitter Type: 1.2 GHz Dual Density Transmitter; Type: Multi-Wavelength Forward Transmitter, Front Fiber; Output: Standard; CORWave Wavelengths: CH 54,57;  Optical Output: 10dBm; Connector Type: SC/APC</t>
  </si>
  <si>
    <t>CHP-DDF0-6062-10-S: Family: CHP Max5000; CORWave 3;  Transmitter Type: 1.2 GHz Dual Density Transmitter; Type: Multi-Wavelength Forward Transmitter, Front Fiber; Output: Standard; CORWave Wavelengths: CH 60, 62;  Optical Output: 10dBm; Connector Type: SC/APC</t>
  </si>
  <si>
    <t>CHP-EDFA-PG-23-1-S: CHP Max5000; EDFA; Constant Gain/ Contant Power - Multiple Wavelengths; 23.5 dBm; 1 Output Port; SP/APC (8 degrees)</t>
  </si>
  <si>
    <t>CHP Red Single-Ch 1GHz Redundant Forward Path Receiver Front Fiber</t>
  </si>
  <si>
    <t>CHP Optical Module Multiplexer without Receivers with Internal Passives, SC connectors on pigtails, 8 blue fiber pigtails, ITU CH: 21, 23, 25, 27, 29, 31, 33, 35 and red/blue upgrade port</t>
  </si>
  <si>
    <t>CHP Optical Module Demultiplexer without Receivers with Internal Passives, SC connectors on pigtails, 8 blue fiber pigtails, ITU CH: 43, 45, 47, 49, 51, 53, 55, 57</t>
  </si>
  <si>
    <t>CHP DUAL DENSE OPTICAL SWITCH LC/APC</t>
  </si>
  <si>
    <t>CHP-PS/DC1-SW: CHP MAX5000 DC POWER SUPPLY; -48VDC 475W</t>
  </si>
  <si>
    <t>Family:CHP Max5000; Transmitter Type:Return TX, 5 - 200 MHz, 5 - 200 MHz; Technology:CW3; Fiber Access:FRNT FIBR; Output Type:Fixed; CORWave III Optical Wavelengths:CH 21/23; Output Power:10DBM; Connector Type:SC</t>
  </si>
  <si>
    <t>Family:CHP Max5000; Transmitter Type:Return TX, 5 - 200 MHz, 5 - 200 MHz; Technology:CW3; Fiber Access:FRNT FIBR; Output Type:Fixed; CORWave III Optical Wavelengths:CH 25/27; Output Power:10DBM; Connector Type:SC</t>
  </si>
  <si>
    <t>Family:CHP Max5000; Transmitter Type:Return TX, 5 - 200 MHz, 5 - 200 MHz; Technology:CW3; Fiber Access:FRNT FIBR; Output Type:Fixed; CORWave III Optical Wavelengths:CH 29/31; Output Power:10DBM; Connector Type:SC</t>
  </si>
  <si>
    <t>Family:CHP Max5000; Transmitter Type:Return TX, 5 - 200 MHz, 5 - 200 MHz; Technology:CW3; Fiber Access:FRNT FIBR; Output Type:Fixed; CORWave III Optical Wavelengths:CH 33/35; Output Power:10DBM; Connector Type:SC</t>
  </si>
  <si>
    <t>Family:CHP Max5000; Transmitter Type:Return TX, 5 - 200 MHz, 5 - 200 MHz; Technology:CW3; Fiber Access:FRNT FIBR; Output Type:Fixed; CORWave III Optical Wavelengths:CH 43/45; Output Power:10DBM; Connector Type:SC</t>
  </si>
  <si>
    <t>Family:CHP Max5000; Transmitter Type:Return TX, 5 - 200 MHz, 5 - 200 MHz; Technology:CW3; Fiber Access:FRNT FIBR; Output Type:Fixed; CORWave III Optical Wavelengths:CH 47/49; Output Power:10DBM; Connector Type:SC</t>
  </si>
  <si>
    <t>Family:CHP Max5000; Transmitter Type:Return TX, 5 - 200 MHz, 5 - 200 MHz; Technology:CW3; Fiber Access:FRNT FIBR; Output Type:Fixed; CORWave III Optical Wavelengths:CH 51/53; Output Power:10DBM; Connector Type:SC</t>
  </si>
  <si>
    <t>Family:CHP Max5000; Transmitter Type:Return TX, 5 - 200 MHz, 5 - 200 MHz; Technology:CW3; Fiber Access:FRNT FIBR; Output Type:Fixed; CORWave III Optical Wavelengths:CH 55/57; Output Power:10DBM; Connector Type:SC</t>
  </si>
  <si>
    <t>CHP-SMM-2: SYSTEM MANAGEMENT MOD WITH HIGH SPEED COMM</t>
  </si>
  <si>
    <t>OCC12D9XXXXXX1: Optical Coupler:; Passband:CWDM (1260-1620nm); No. of I/Ps:1; No. of O/Ps:2; Pack:Dual Pack LGX (-40° to +85°C); Coupler 1 (A/B Legs):50/50 Split; Coupler 2 (A/B Legs):Unused or NA; Coupler 3 (A/B Legs):Unused or NA; Coupler 4 (A/B Legs)</t>
  </si>
  <si>
    <t>CHP-4RRP-DD08221-L</t>
  </si>
  <si>
    <t>CHP-4RRP-DD08243-L</t>
  </si>
  <si>
    <t>CHP-4RRXF-30-L</t>
  </si>
  <si>
    <t>CHP-CHASSIS-19U</t>
  </si>
  <si>
    <t>CHP-CMM-1</t>
  </si>
  <si>
    <t>CHP-DDF0-2128-10-S</t>
  </si>
  <si>
    <t>CHP-DDF0-2261-10-S</t>
  </si>
  <si>
    <t>CHP-DDF0-2452-10-S</t>
  </si>
  <si>
    <t>CHP-DDF0-2636-10-S</t>
  </si>
  <si>
    <t>CHP-DDF0-3339-10-S</t>
  </si>
  <si>
    <t>CHP-DDF0-4448-10-S</t>
  </si>
  <si>
    <t>CHP-DDF0-5457-10-S</t>
  </si>
  <si>
    <t>CHP-DDF0-6062-10-S</t>
  </si>
  <si>
    <t>CHP-EDFA-PG-23-1-S</t>
  </si>
  <si>
    <t>CHP-GFRXF-S</t>
  </si>
  <si>
    <t>CHP-OPM1- MD08221-S</t>
  </si>
  <si>
    <t>CHP-OPM1- MD08243-S</t>
  </si>
  <si>
    <t>CHP-OPTSWITCH-2-L</t>
  </si>
  <si>
    <t xml:space="preserve">CHP-PS/DC1-SW </t>
  </si>
  <si>
    <t>CHP-RDF0-2123-10-S</t>
  </si>
  <si>
    <t>CHP-RDF0-2527-10-S</t>
  </si>
  <si>
    <t>CHP-RDF0-2931-10-S</t>
  </si>
  <si>
    <t>CHP-RDF0-3335-10-S</t>
  </si>
  <si>
    <t>CHP-RDF0-4345-10-S</t>
  </si>
  <si>
    <t>CHP-RDF0-4749-10-S</t>
  </si>
  <si>
    <t>CHP-RDF0-5153-10-S</t>
  </si>
  <si>
    <t>CHP-RDF0-5557-10-S</t>
  </si>
  <si>
    <t>CHP-SMM-2</t>
  </si>
  <si>
    <t>OCC12D9XXXXXX1</t>
  </si>
  <si>
    <t>CHP</t>
  </si>
  <si>
    <t>ATS</t>
  </si>
  <si>
    <t>Consistent Mechanical Damage / Broken Connector </t>
  </si>
  <si>
    <t>Intermittent Failed Diags (attach diag output/output failure/test #)</t>
  </si>
  <si>
    <t>Repeatable </t>
  </si>
  <si>
    <t>Status LED </t>
  </si>
  <si>
    <t>Won't boot </t>
  </si>
  <si>
    <t>Failed after upgrade </t>
  </si>
  <si>
    <t>Low Signal Level </t>
  </si>
  <si>
    <t>Card not detected </t>
  </si>
  <si>
    <t>Resets </t>
  </si>
  <si>
    <t>SNR /MER problem </t>
  </si>
  <si>
    <t>Other (use add'l info) </t>
  </si>
  <si>
    <t>All E6000 SN's contains:
5 numbers, 3 letters followed by 4 numbers.
See example below</t>
  </si>
  <si>
    <t>xxxxxCCMxxxx</t>
  </si>
  <si>
    <t>xxxxxCHSxxxx</t>
  </si>
  <si>
    <t>xxxxxCDNxxxx</t>
  </si>
  <si>
    <t>xxxxxRDLxxxx</t>
  </si>
  <si>
    <t>xxxxxRSDxxxx</t>
  </si>
  <si>
    <t>xxxxxFSSxxxx</t>
  </si>
  <si>
    <t>xxxxxPEMxxxx</t>
  </si>
  <si>
    <t>xxxxxPOWxxxx</t>
  </si>
  <si>
    <t>xxxxxRHBxxxx</t>
  </si>
  <si>
    <t>xxxxxRSMxxxx</t>
  </si>
  <si>
    <t>NA</t>
  </si>
  <si>
    <t>xxxxxCUPxxxx</t>
  </si>
  <si>
    <t>xxxxxRUPxxxx</t>
  </si>
  <si>
    <t>xxxxxRSUxxxx</t>
  </si>
  <si>
    <t>All C4 SN's contains:
5 numbers, 3 letters followed by 4 numbers.
See example below</t>
  </si>
  <si>
    <t>SN example</t>
  </si>
  <si>
    <t>xxxxxCSDxxxx</t>
  </si>
  <si>
    <t>xxxxxCTUxxxx</t>
  </si>
  <si>
    <t>xxxxxCMDxxxx</t>
  </si>
  <si>
    <t>xxxxxCBDxxxx</t>
  </si>
  <si>
    <t>xxxxxCXDxxxx</t>
  </si>
  <si>
    <t>xxxxxXXXxxxx</t>
  </si>
  <si>
    <t>xxxxxCHAxxxx</t>
  </si>
  <si>
    <t>xxxxxCHCxxxx</t>
  </si>
  <si>
    <t>xxxxxCBRxxxx</t>
  </si>
  <si>
    <t>xxxxxFASxxxx</t>
  </si>
  <si>
    <t>xxxxxFACxxxx</t>
  </si>
  <si>
    <t>xxxxxCBGxxxx</t>
  </si>
  <si>
    <t>xxxxxRSPxxxx</t>
  </si>
  <si>
    <t>xxxxxRSSxxxx</t>
  </si>
  <si>
    <t>xxxxxRDExxxx</t>
  </si>
  <si>
    <t>xxxxxRDOxxxx</t>
  </si>
  <si>
    <t>xxxxxRDSxxxx</t>
  </si>
  <si>
    <t>xxxxxRGExxxx</t>
  </si>
  <si>
    <t>xxxxxRMOxxxx</t>
  </si>
  <si>
    <t>xxxxxRMExxxx</t>
  </si>
  <si>
    <t>xxxxxPFAxxxx</t>
  </si>
  <si>
    <t>xxxxxPACxxxx</t>
  </si>
  <si>
    <t>xxxxxRCCxxxx</t>
  </si>
  <si>
    <t>xxxxxRCMxxxx</t>
  </si>
  <si>
    <t>xxxxxCBMxxxx</t>
  </si>
  <si>
    <t>Ship To Address</t>
  </si>
  <si>
    <t>Required by Customer</t>
  </si>
  <si>
    <t>X</t>
  </si>
  <si>
    <t xml:space="preserve">RMA # </t>
  </si>
  <si>
    <r>
      <rPr>
        <b/>
        <sz val="13.5"/>
        <rFont val="MS Sans Serif"/>
        <family val="2"/>
      </rPr>
      <t xml:space="preserve">Part #
</t>
    </r>
    <r>
      <rPr>
        <b/>
        <sz val="8.5"/>
        <rFont val="MS Sans Serif"/>
        <family val="2"/>
      </rPr>
      <t>(autofilled based on Part ID)</t>
    </r>
  </si>
  <si>
    <t>PS Product ID
(autofilled based on Part ID)</t>
  </si>
  <si>
    <r>
      <rPr>
        <b/>
        <sz val="13.5"/>
        <rFont val="MS Sans Serif"/>
        <family val="2"/>
      </rPr>
      <t xml:space="preserve">Part Description
</t>
    </r>
    <r>
      <rPr>
        <b/>
        <sz val="8.5"/>
        <rFont val="MS Sans Serif"/>
        <family val="2"/>
      </rPr>
      <t>(autofilled based on Part ID)</t>
    </r>
  </si>
  <si>
    <t>Defective Serial #</t>
  </si>
  <si>
    <r>
      <rPr>
        <b/>
        <sz val="13.5"/>
        <rFont val="MS Sans Serif"/>
        <family val="2"/>
      </rPr>
      <t xml:space="preserve">Part ID - Required
</t>
    </r>
    <r>
      <rPr>
        <b/>
        <sz val="9"/>
        <color indexed="10"/>
        <rFont val="MS Sans Serif"/>
      </rPr>
      <t>Select from drop down menu</t>
    </r>
  </si>
  <si>
    <r>
      <rPr>
        <b/>
        <sz val="13.5"/>
        <rFont val="MS Sans Serif"/>
        <family val="2"/>
      </rPr>
      <t>Fail Type</t>
    </r>
    <r>
      <rPr>
        <b/>
        <sz val="10"/>
        <rFont val="MS Sans Serif"/>
        <family val="2"/>
      </rPr>
      <t/>
    </r>
  </si>
  <si>
    <t>901-1106-AU00</t>
  </si>
  <si>
    <t>WF-901-1106-AU00-795553</t>
  </si>
  <si>
    <t>CONTROLLER; AU - ZD-1106 SUPPORTS 6 ACCESS POINTS - INCLUDES AUSTRALIA P/S - CAN BE UPGRADED TO 12/25/50 ACCESS POINTS W/ 795378/79/80 - REQUIRES 1YR SUPPORT PART# 794015 IN EVERY BOM</t>
  </si>
  <si>
    <t>901-1106-EU00</t>
  </si>
  <si>
    <t>WF-901-1106-EU00-797306</t>
  </si>
  <si>
    <t>CONTROLLER; EU-ZD-1106 SUPPORTS 6 ACCESS POINTS - CAN BE UPGRADED TO 12/25/50 ACCESS POINTS W/ 795378/79/80 - REQUIRES 1YR SUPPORT PART# 794015 IN EVERY BOM</t>
  </si>
  <si>
    <t>901-1106-JP00</t>
  </si>
  <si>
    <t>WF-901-1106-JP00-797354</t>
  </si>
  <si>
    <t>CONTROLLER; JAPAN-ZD-1106 SUPPORTS 6 ACCESS POINTS - CAN BE UPGRADED TO 50 ACCESS POINTS  - MUST INCLUDE 1YR 10% SUPPORT PART# 794015 IN EVERY BOM</t>
  </si>
  <si>
    <t>901-1106-US00</t>
  </si>
  <si>
    <t>WF-901-1106-US00-795374</t>
  </si>
  <si>
    <t>CONTROLLER; ZD-1106 SUPPORTS 6 ACCESS POINTS - CAN BE UPGRADED TO 12/25/50 ACCESS POINTS W/ 795378/79/80 LICENSES - MUST INCLUDE 1YR 10% SUPPORT PART# 794015 IN EVERY BOM</t>
  </si>
  <si>
    <t>901-1112-EU00</t>
  </si>
  <si>
    <t>WF-901-1112-EU00-795468</t>
  </si>
  <si>
    <t>CONTROLLER; EU - ZD-1112 SUPPORTS 12 ACCESS POINTS - CAN BE UPGRADED TO 25/50 ACCESS POINTS W/ 795379/80 - REQUIRES 1YR SUPPORT PART# 794015 IN EVERY BOM</t>
  </si>
  <si>
    <t>901-1112-US00</t>
  </si>
  <si>
    <t>WF-901-1112-US00-795375</t>
  </si>
  <si>
    <t>CONTROLLER; ZD-1112 SUPPORTS 12 ACCESS POINTS - CAN BE UPGRADED TO 25/50 ACCESS POINTS W/ 795379/80 LICENSES - MUST INCLUDE 1YR 10% SUPPORT PART# 794015 IN EVERY BOM</t>
  </si>
  <si>
    <t>901-1112-WW00</t>
  </si>
  <si>
    <t>WF-901-1112-WW00-797364</t>
  </si>
  <si>
    <t>CONTROLLER; WW 1112 12APS - SUPPORTS 12 ACCESS POINTS - CAN BE UPGRADED TO 50 ACCESS POINTS  - REQUIRES 1YR SUPPORT PART# 794015 IN EVERY BOM</t>
  </si>
  <si>
    <t>901-1125-US00</t>
  </si>
  <si>
    <t>WF-901-1125-US00-795376</t>
  </si>
  <si>
    <t>CONTROLLER; ZD-1125 SUPPORTS 25 ACCESS POINTS - CAN BE UPGRADED TO 50 ACCESS POINTS W/ 795380 LICENSES - MUST INCLUDE 1YR 10% SUPPORT PART# 794015 IN EVERY BOM</t>
  </si>
  <si>
    <t>901-1150-US00</t>
  </si>
  <si>
    <t>WF-901-1150-US00-795377</t>
  </si>
  <si>
    <t>CONTROLLER; ZD-1150 SUPPORTS 50 ACCESS POINTS - CANNOT BE UPGRADED BEYOND 50 ACCESS POINTS - MUST INCLUDE 1YR 10% SUPPORT PART# 794015 IN EVERY BOM</t>
  </si>
  <si>
    <t>901-3025-EU00</t>
  </si>
  <si>
    <t>WF-901-3025-EU00-795469</t>
  </si>
  <si>
    <t>CONTROLLER; EU - ZD-3025 SUPPORTS 25 ACCESS POINTS - CAN BE UPGRADED TO 50 ACCESS POINTS W/ 795385 OR UP TO 500 ACCESS POINTS USING PART#S 795386 THRU 795394 - REQUIRES 1YR SUPPORT PART# 794015 IN EVERY BOM</t>
  </si>
  <si>
    <t>901-3025-JP00</t>
  </si>
  <si>
    <t>WF-901-3025-JP00-797320</t>
  </si>
  <si>
    <t>CONTROLLER; JP 3025 25APS - CORD NOT INCL - SUPPORTS 25 ACCESS POINTS - CAN BE UPGRADED TO 500 ACCESS POINTS  - REQUIRES 1YR SUPPORT PART# 794015 IN EVERY BOM</t>
  </si>
  <si>
    <t>901-3025-US00</t>
  </si>
  <si>
    <t>WF-901-3025-US00-795381</t>
  </si>
  <si>
    <t>CONTROLLER; ZD-3025 SUPPORTS 25 ACCESS POINTS - CAN BE UPGRADED TO 50 ACCESS POINTS W/ 795385 OR UP TO 500 ACCESS POINTS USING PART#S 795386 THRU 795394 - MUST INCLUDE 1YR 10% SUPPORT PART# 794015 IN EVERY BOM</t>
  </si>
  <si>
    <t>901-3025-UU00-VIRGIN</t>
  </si>
  <si>
    <t>WF-901-3025-UU00-VIRGIN-795526</t>
  </si>
  <si>
    <t>CONTROLLER; UU - ZD-3025 SUPPORTS 25 ACCESS POINTS - CAN BE UPGRADED TO 50 ACCESS POINTS W/ 795385</t>
  </si>
  <si>
    <t>901-3050-JP00</t>
  </si>
  <si>
    <t>WF-901-3050-JP00-797355</t>
  </si>
  <si>
    <t>CONTROLLER; JP 3050 50APS - CORD NOT INCL - SUPPORTS 50 ACCESS POINTS - CAN BE UPGRADED TO 500 ACCESS POINTS  - REQUIRES 1YR SUPPORT PART# 794015 IN EVERY BOM</t>
  </si>
  <si>
    <t>901-3050-UK00-VIRGIN</t>
  </si>
  <si>
    <t>WF-901-3050-UK00-VIRGIN-795455</t>
  </si>
  <si>
    <t>CONTROLLER; UK - ZD-3050 SUPPORTS 50 ACCESS POINTS - CAN BE UPGRADED TO SUPPORT UP TO 500 ACCESS POINTS USING PART#S 795386 THRU 795394 - REQUIRES 1YR SUPPORT PART# 794015 IN EVERY BOM</t>
  </si>
  <si>
    <t>901-3050-US00</t>
  </si>
  <si>
    <t>WF-901-3050-US00-795382</t>
  </si>
  <si>
    <t>CONTROLLER; ZD-3050 SUPPORTS 50 ACCESS POINTS - CAN BE UPGRADED TO SUPPORT UP TO 500 ACCESS POINTS USING PART#S 795386 THRU 795394 - MUST INCLUDE 1YR 10% SUPPORT PART# 794015 IN EVERY BOM</t>
  </si>
  <si>
    <t>901-3100-US00</t>
  </si>
  <si>
    <t>WF-901-3100-US00-795383</t>
  </si>
  <si>
    <t>*OBSOLETE - REPLACED BY 2 PARTS COMBINED USE 795382 &amp; 795386 TOGETHER* CONTROLLER ZD-3100 SUPPORTS 100 ACCESS POINTS - CAN BE UPGRADED TO SUPPORT UP TO 500 ACCESS POINTS USING PART#S 795386 THRU 795394 - MUST INCLUDE 1YR 10% SUPPORT PART</t>
  </si>
  <si>
    <t>901-3250-US00</t>
  </si>
  <si>
    <t>WF-901-3250-US00-795384</t>
  </si>
  <si>
    <t>*OBSOLETE - REPLACED BY 2 PARTS COMBINED USE 795382 &amp; 795389 TOGETHER* CONTROLLER ZD-3250 SUPPORTS 250 ACCESS POINTS - CAN BE UPGRADED TO SUPPORT UP TO 500 ACCESS POINTS USING PART#S 795386 THRU 795394 - MUST INCLUDE 1YR 10% SUPPORT</t>
  </si>
  <si>
    <t>901-4124-US01</t>
  </si>
  <si>
    <t>WF-901-4124-US01-795372</t>
  </si>
  <si>
    <t>*OBS* SWITCH; 24 PORT 180 WATT POE GIGABIT L2 LAN SWITCH W/ 4 SFP COMBO PORTS - 802.3AF POWER OVER ETHERNET COMPLIANT - MUST INCLUDE 1YR 10% SUPPORT PART# 794015 IN EVERY BOM</t>
  </si>
  <si>
    <t>901-4224-US01</t>
  </si>
  <si>
    <t>WF-901-4224-US01-795373</t>
  </si>
  <si>
    <t>*OBS* SWITCH; 24 PORT 375 WATT POE GIGABIT L2 LAN SWITCH W/ 4 SFP COMBO PORTS - SUPPORTS 802.3 AT 375W POWER OVER ETHERNET COMPLIANT - MUST INCLUDE 1YR 10% SUPPORT PART# 794015 IN EVERY BOM</t>
  </si>
  <si>
    <t>901-5100-US00</t>
  </si>
  <si>
    <t>WF-901-5100-US00-797530</t>
  </si>
  <si>
    <t>CONTROLLER; US  5100 DC 100APS - SUPPORTS 100 ACCESS POINTS - CAN BE UPGRADED TO SUPPORT UP TO 1000 ACCESS POINTS - W/ DUAL DC P/S &amp; RAIL MOUNT KIT - REQUIRES 1YR SUPPORT PART# 794015 IN EVERY BOM</t>
  </si>
  <si>
    <t>901-5100-US10</t>
  </si>
  <si>
    <t>WF-901-5100-US10-798717</t>
  </si>
  <si>
    <t>CONTROLLER; US  5100 100APS - SUPPORTS 100 ACCESS POINTS - CAN BE UPGRADED TO SUPPORT UP TO 1000 ACCESS POINTS - W/ DUAL AC P/S &amp; RAIL MOUNT KIT - REQUIRES 1YR SUPPORT PART# 794015 IN EVERY BOM</t>
  </si>
  <si>
    <t>901-7025-US01</t>
  </si>
  <si>
    <t>WF-901-7025-US01-795351</t>
  </si>
  <si>
    <t>ACCESSPOINT; ZF-7025 INDOOR 802.11N/B/G 2.4GHZ WALL SWITCH FOR HOTELS - LIMITED LIFETIME RTF WARRANTY - MUST INCLUDE 1YR 10% SUPPORT PART# 794015 IN EVERY BOM</t>
  </si>
  <si>
    <t>901-7341-US00</t>
  </si>
  <si>
    <t>WF-901-7341-US00-795352</t>
  </si>
  <si>
    <t>ACCESSPOINT ZF-7341 INDOOR 80</t>
  </si>
  <si>
    <t>901-7343-US00</t>
  </si>
  <si>
    <t>WF-901-7343-US00-795353</t>
  </si>
  <si>
    <t>ACCESSPOINT ZF-7343 INDOOR 80</t>
  </si>
  <si>
    <t>901-7363-JP00</t>
  </si>
  <si>
    <t>WF-901-7363-JP00-800312</t>
  </si>
  <si>
    <t>*OBS* ACCESSPOINT; JP 7363 IND 2/5 ABGN - POWER SUPPLY NOT INCL - INDOOR DUAL-BAND 802.11ABGN 2.4/5GHZ W/ 3 ETHERNET PORTS - MOUNT TEMPLATE INCL - FOR DROP-CEILING MOUNT USE 795367 - LTD LIFE RTF WRNTY - REQUIRES 1YR SUPPORT PART# 794015</t>
  </si>
  <si>
    <t>901-7363-US00</t>
  </si>
  <si>
    <t>WF-901-7363-US00-795354</t>
  </si>
  <si>
    <t>ACCESSPOINT; ZF-7363 INDOOR DUAL-BAND 802.11N/A/B/G 2.4/5.8GHZ W/ 3 ETHERNET PORTS - MOUNT TEMPLATE INCLUDED FOR USING SLOTTED HOLES ON AP - FOR DROP-CEILING MOUNT USE 795367 - MUST INCLUDE 1YR 10% SUPPORT PART# 794015 IN EVERY BOM</t>
  </si>
  <si>
    <t>901-7363-WW00</t>
  </si>
  <si>
    <t>WF-901-7363-WW00-795472</t>
  </si>
  <si>
    <t>ACCESSPOINT; WW - ZF-7363 INDOOR DUAL-BAND 802.11N/A/B/G 2.4/5.8GHZ W/ 3 ETHERNET PORTS - MOUNT TEMPLATE INCL - FOR DROP-CEILING MOUNT USE 795367 - LTD LIFE RTF WRNTY - REQUIRES 1YR SUPPORT PART# 794015 IN EVERY BOM</t>
  </si>
  <si>
    <t>901-7363-WW00-VIRGIN</t>
  </si>
  <si>
    <t>WF-901-7363-WW00-VIRGIN-795453</t>
  </si>
  <si>
    <t>ACCESSPOINT; VIRGIN MEDIA UK ZF-7363 INDOOR DUAL-BAND 802.11N/A/B/G 2.4/5.8GHZ W/ 3 ETHERNET PORTS-MOUNT TEMPLATE INCLUDED FOR USING SLOTTED HOLES ON AP-FOR DROP-CEILING MOUNT USE 795367-LTD LIFE RTF WRNTY-REQUIRES 1YR SUPPORT PART# 794015 IN EVERY BOM</t>
  </si>
  <si>
    <t>901-7372-WW00</t>
  </si>
  <si>
    <t>WF-901-7372-WW00-798557</t>
  </si>
  <si>
    <t>ACCESSPOINT; WW 7372 IND 2/5 ABGN - INDOOR DUAL-BAND 802.11ABGN 2.4/5GHZ W/ 2 ETHERNET PORTS - 2x2:2 STREAMS - DOES NOT INCL POWER ADAPTER - REQUIRES 1YR SUPPORT PART# 794015 IN EVERY BOM</t>
  </si>
  <si>
    <t>901-7731-EU02</t>
  </si>
  <si>
    <t>WF-901-7731-EU02-795465</t>
  </si>
  <si>
    <t>BRIDGE; EU - ZF-7731 PAIR OF OUTDOOR PRE-PROVISIONED 802.11N 5.8GHZ POINT-TO-POINT BRIDGES - INCL UNIVERSAL MOUNT BRACKETS FOR POLE/WALL/CEILING AND INCL POE POWER INJECTOR AND 1YR RTF WARRANTY - REQUIRES 1YR SUPPORT PART# 794015 IN EVERY BOM</t>
  </si>
  <si>
    <t>901-7731-US01</t>
  </si>
  <si>
    <t>WF-901-7731-US01-795361</t>
  </si>
  <si>
    <t>BRIDGE; ZF-7731 SINGLE OUTDOOR 802.11N 5.8GHZ POINT-TO-POINT BRIDGE - INCL UNIVERSAL MOUNT BRACKET FOR POLE/WALL/CEILING AND INCL POE POWER INJECTOR AND 1YR RTF WARRANTY - MUST INCLUDE 1YR 10% SUPPORT PART# 794015 IN EVERY BOM</t>
  </si>
  <si>
    <t>901-7731-US02</t>
  </si>
  <si>
    <t>WF-901-7731-US02-795360</t>
  </si>
  <si>
    <t>BRIDGE; ZF-7731 PAIR OF OUTDOOR PRE-PROVISIONED 802.11N 5.8GHZ POINT-TO-POINT BRIDGES - INCL UNIVERSAL MOUNT BRACKETS FOR POLE/WALL/CEILING AND INCL POE POWER INJECTOR AND 1YR RTF WARRANTY - MUST INCLUDE 1YR 10% SUPPORT PART# 794015 IN EVERY BOM</t>
  </si>
  <si>
    <t>901-7761-JP21</t>
  </si>
  <si>
    <t>WF-901-7761-JP21-800336</t>
  </si>
  <si>
    <t>*OBS* ACCESSPOINT 7761-CM - J</t>
  </si>
  <si>
    <t>901-7761-JP22</t>
  </si>
  <si>
    <t>WF-901-7761-JP22-800554</t>
  </si>
  <si>
    <t>ACCESSPOINT; JP 7761-CM - GA-JAPAN CM VERSION - OUTDR DOCSIS 3.0 STRAND-MOUNT 802.11N/A/B/G 2.4/5.8GHZ - 40-90VAC POWER - INCL 2.4GHZ ANT &amp; BRACKETS - NOT INCL 5.8GHZ EXT ANT 797626  - 1YR RTF WARR - REQUIRES 1YR SUPPORT 794015 IN EVERY BOM</t>
  </si>
  <si>
    <t>901-7761-US01</t>
  </si>
  <si>
    <t>WF-901-7761-US01-795357</t>
  </si>
  <si>
    <t>ACCESSPOINT; ZF-7761-CM OUTDOOR DOCSIS 3.0 STRAND-MOUNT DUAL-BAND 802.11N/A/B/G 2.4/5.8GHZ - 40-90VAC POWER - INCL 2.4GHZ ANTENNA &amp; BRACKETS - 5.8GHZ EXT ANTENNAS 795362 NOT INCL - 1YR RTF WRNTY - MUST INCLUDE 1YR 10% SUPPORT PART# 794015 IN EVERY BOM</t>
  </si>
  <si>
    <t>901-7761-WW01</t>
  </si>
  <si>
    <t>WF-901-7761-WW01-795512</t>
  </si>
  <si>
    <t>ACCESSPOINT; WW-ZF-7761-CM OUTDOOR US DOCSIS 3.0 STRAND-MOUNT DUAL-BAND 802.11N/A/B/G 2.4/5.8GHZ - 40-90VAC POWER - INCL 2.4GHZ ANTENNA &amp; BRACKETS - 5.8GHZ EXT ANTENNAS 795362 NOT INCL - 1YR RTF WRNTY - MUST INCLUDE 1YR 10% SUPPORT PART# 794015 IN EVERY</t>
  </si>
  <si>
    <t>901-7761-WW11</t>
  </si>
  <si>
    <t>WF-901-7761-WW11-795554</t>
  </si>
  <si>
    <t>ACCESSPOINT; ZF-7761-CM-UN OUTDOOR EURODOCSIS 3.0 STRAND-MOUNT DUAL-BAND 802.11N/A/B/G 2.4/5.8GHZ - 40-90VAC POWER - INCL 2.4GHZ ANTENNA &amp; BRACKETS - 5.8GHZ EXT ANTENNAS 795362 NOT INCL - 1YR RTF WRNTY - REQUIRES 1YR SUPPORT PART# 794015 IN EVERY BOM</t>
  </si>
  <si>
    <t>901-7762-EU01</t>
  </si>
  <si>
    <t>WF-901-7762-EU01-795471</t>
  </si>
  <si>
    <t>ACCESSPOINT; EU - ZF-7762 OUTDOOR 802.11N/A/B/G DUAL-BAND 2.4/5.8GHZ - INCL INTERNAL 2.4/5.8GHZ ANTENNA &amp; UNIVERSAL MOUNT BRACKET FOR POLE/WALL/CEILING &amp; INCL POE POWER INJECTOR AND 1YR RTF WARRANTY - REQUIRES 1YR SUPPORT PART# 794015 IN EVERY BOM</t>
  </si>
  <si>
    <t>901-7762-EU51</t>
  </si>
  <si>
    <t>WF-901-7762-EU51-797305</t>
  </si>
  <si>
    <t>ACCESSPOINT; EU-ZF-7762-S OUTDOOR SECTOR 120 DEGREE 802.11N/A/B/G DUAL-BAND 2.4/5.8GHZ INCL 2.4GHZ ANTENNA &amp; UNIV MNT BRACKET &amp; POE INJECTOR &amp; 1YR RTF WARRANTY - 5.8GHZ REQUIRES 2 ANTENNAS 795362 - REQUIRES 1YR SUPPORT PART# 794015 IN EVERY BOM</t>
  </si>
  <si>
    <t>901-7762-UK11-VIRGIN</t>
  </si>
  <si>
    <t>WF-901-7762-UK11-VIRGIN-795454</t>
  </si>
  <si>
    <t>ACCESSPOINT UK - ZF-7762 - BL</t>
  </si>
  <si>
    <t>901-7762-US01</t>
  </si>
  <si>
    <t>WF-901-7762-US01-795358</t>
  </si>
  <si>
    <t>ACCESSPOINT; ZF-7762 OUTDOOR 802.11N/A/B/G DUAL-BAND 2.4/5.8GHZ - INCL INTERNAL 2.4/5.8GHZ ANTENNA &amp; UNIVERSAL MOUNT BRACKET FOR POLE/WALL/CEILING &amp; INCL POE POWER INJECTOR AND 1YR RTF WARRANTY - MUST INCLUDE 1YR 10% SUPPORT PART# 794015 IN EVERY BOM</t>
  </si>
  <si>
    <t>901-7762-US03</t>
  </si>
  <si>
    <t>WF-901-7762-US03-800389</t>
  </si>
  <si>
    <t>ACCESSPOINT; US 7762-AC GRAY OUT 2/5 ABGN - POE OUT DEFAULT OFF - OUTDR 802.11ABGN 2.4/5GHZ - INCL INTERNAL 2.4/5GHZ ANT &amp; UNIV MNT BRCKT - 1YR RTF WARR - REQUIRES 1YR SUPPORT 794015 IN EVERY BOM</t>
  </si>
  <si>
    <t>901-7762-US13</t>
  </si>
  <si>
    <t>WF-901-7762-US13-800403</t>
  </si>
  <si>
    <t>ACCESSPOINT US 7762-AC TWCBLK</t>
  </si>
  <si>
    <t>901-7762-US51</t>
  </si>
  <si>
    <t>WF-901-7762-US51-795359</t>
  </si>
  <si>
    <t>ACCESSPOINT; ZF-7762-S OUTDOOR SECTOR 120 DEGREE 802.11N/A/B/G DUAL-BAND 2.4/5.8GHZ INCL 2.4GHZ ANTENNA &amp; UNIV MNT BRACKET &amp; POE INJECTOR &amp; 1YR RTF WARRANTY - 5.8GHZ REQUIRES 2 ANTENNAS 795362 - MUST INCLUDE 1YR 10% SUPPORT PART# 794015 IN EVERY BOM</t>
  </si>
  <si>
    <t>901-7762-US71</t>
  </si>
  <si>
    <t>WF-901-7762-US71-800318</t>
  </si>
  <si>
    <t>ACCESSPOINT US 7762-71 EPON 2</t>
  </si>
  <si>
    <t>901-7762-UU01</t>
  </si>
  <si>
    <t>WF-901-7762-UU01-795525</t>
  </si>
  <si>
    <t>ACCESSPOINT; UU - ZF-7762 OUTDOOR 802.11N/A/B/G DUAL-BAND 2.4/5.8GHZ - INCL UNIVERSAL MOUNT BRACKET FOR POLE/WALL/CEILING AND INCL POE POWER INJECTOR</t>
  </si>
  <si>
    <t>901-7762-WW00</t>
  </si>
  <si>
    <t>WF-901-7762-WW00-797351</t>
  </si>
  <si>
    <t>ACCESSPOINT; ZF-7762 WW OUTDOOR 802.11N/A/B/G DUAL-BAND 2.4/5.8GHZ - NO POWER CORD -  INCL INTERNAL 2.4/5.8GHZ ANTENNA &amp; UNIV MOUNT BRACKET &amp; INCL POE POWER INJECTOR AND 1YR RTF WARR - MUST INCL 1YR 10% SUPPORT PART# 794015 IN EVERY BOM</t>
  </si>
  <si>
    <t>901-7762-WW50</t>
  </si>
  <si>
    <t>WF-901-7762-WW50-797549</t>
  </si>
  <si>
    <t>ACCESSPOINT; WW 7762S OUT 2/5 ABGN - OUTDOOR SECTOR 120 DEGREE - NO CORD - 802.11ABGN DUAL-BAND 2.4/5GHZ INCL 2.4GHZ ANTENNA &amp; UNIV MNT BRACKET &amp; POE INJECTOR &amp; 1YR RTF WARRANTY - 5GHZ REQUIRES 2 ANTENNAS 795362 - REQUIRES 1YR SUPPORT PART # 794015</t>
  </si>
  <si>
    <t>901-7781-US01</t>
  </si>
  <si>
    <t>WF-901-7781-US01-780385</t>
  </si>
  <si>
    <t>ACCESSPOINT; 7781-US01 DOC STR - OUTDOOR DOCSIS 3.0 STRAND-MOUNT DUAL-BAND 802.11ABGN 2.4/5GHZ - 40-90VAC POWER - INCL 2.4&amp;5GHZ ANTENNA - REQUIRES 1YR SUPPORT PART# 794015 IN EVERY BOM</t>
  </si>
  <si>
    <t>901-7781-WW11</t>
  </si>
  <si>
    <t>WF-901-7781-WW11-781902</t>
  </si>
  <si>
    <t>ACCESSPOINT; 7781-EU01 EDOC STR - OUTDOOR DOCSIS 3.0 STRAND-MOUNT DUAL-BAND 802.11ABGN 2.4/5GHZ - 40-90VAC POWER - INCL 2.4&amp;5GHZ ANTENNA - REQUIRES 1YR SUPPORT PART# 794015 IN EVERY BOM</t>
  </si>
  <si>
    <t>901-7782-US01</t>
  </si>
  <si>
    <t>WF-901-7782-US01-798548</t>
  </si>
  <si>
    <t>ACCESSPOINT; US 7782 OUT 2.4/5GHZ N - OUTDR 802.11N DUAL-BAND 2.4/5GHZ INCL ANTENNA &amp; UNIV MNT &amp; GPS &amp; POE IN/OUT &amp; DUAL GIGABIT - NO POE INJECTOR - NO POWER CORD - 1YR RTF WARR - REQUIRES 1YR SUPPORT 794015 IN EVERY BOM</t>
  </si>
  <si>
    <t>901-7962-US00</t>
  </si>
  <si>
    <t>WF-901-7962-US00-795355</t>
  </si>
  <si>
    <t>ACCESSPOINT; ZF-7962 INDOOR DUAL-BAND 802.11N/A/B/G 2.4/5.8GHZ W/ 2 ETHERNET PORTS - MOUNTING BRACKETS ARE NOT INCLUDED - LIMITED LIFETIME RTF WARRANTY - MUST INCLUDE 1YR 10% SUPPORT PART# 794015 IN EVERY BOM</t>
  </si>
  <si>
    <t>901-7962-WW00</t>
  </si>
  <si>
    <t>WF-901-7962-WW00-795470</t>
  </si>
  <si>
    <t>ACCESSPOINT; WW - ZF-7962 INDOOR DUAL-BAND 802.11N/A/B/G 2.4/5.8GHZ W/ 2 ETHERNET PORTS - MOUNTING BRACKETS ARE NOT INCLUDED - LIMITED LIFETIME RTF WARRANTY - REQUIRES 1YR SUPPORT PART# 794015 IN EVERY BOM</t>
  </si>
  <si>
    <t>901-R300-WW02</t>
  </si>
  <si>
    <t>WF-901-R300-WW02-803363</t>
  </si>
  <si>
    <t>ACCESSPOINT; WW R300 IND DUAL-BAND 802.11ABGN 2.4/5GHZ W/ 1 ETHERNET PORT - 2x2:2 STREAMS - DOES NOT INCL POWER ADAPTER - REQUIRES 1YR SUPPORT PART# IN EVERY BOM</t>
  </si>
  <si>
    <t>901-S20J-WW00</t>
  </si>
  <si>
    <t>WF-901-S20J-WW00-801720</t>
  </si>
  <si>
    <t>GATEWAY; WW SCG-200 DC POWER - SUPPORTS UP TO 10K APS INCL REDUND dC POWER - 2 10GBPS CARDS - 6 GIGE PORTS</t>
  </si>
  <si>
    <t>901-S20J-WW10</t>
  </si>
  <si>
    <t>WF-901-S20J-WW10-801719</t>
  </si>
  <si>
    <t>GATEWAY; WW SCG-200 AC POWER - SUPPORTS UP TO 10K APS INCL REDUND AC POWER - 2 10GBPS CARDS - 6 GIGE PORTS</t>
  </si>
  <si>
    <t>902-0202-1001</t>
  </si>
  <si>
    <t>WF-902-0202-1001-800404</t>
  </si>
  <si>
    <t>MODULE; FIBER EPON BLACK SPECIAL ORDER ONLY 20KM SM - EPON/DPOE - INCL ENCLOSURE / MEDIA CONVERTER / SFP OPTICS / CABLES &amp; CORDS / BRACKET FOR CONNECTING TO 7762-AC / AP IS NOT INCLUDED - 1YR RTF WARR - REQUIRES 1YR SUPPORT 794015 IN EVERY BOM</t>
  </si>
  <si>
    <t>967-7363-JP</t>
  </si>
  <si>
    <t>WF-967-7363-JP-797667</t>
  </si>
  <si>
    <t>ACCESSPOINT; JP 7363 KDDI ONLY IND 2/5 ABGN - INDOOR DUAL-BAND 802.11ABGN 2.4/5GHZ W/ 3 ETHERNET PORTS - MOUNT TEMPLATE INCL - FOR DROP-CEILING MOUNT USE 795367 - LTD LIFE RTF WRNTY - REQUIRES 1YR SUPPORT PART# 794015 IN EVERY BOM</t>
  </si>
  <si>
    <t>969-7761-US01</t>
  </si>
  <si>
    <t>WF-969-7761-US01-800546</t>
  </si>
  <si>
    <t>ACCESSPOINT 7761-US01-TWC DOC</t>
  </si>
  <si>
    <t>972-7781-WW11</t>
  </si>
  <si>
    <t>WF-972-7781-WW11-781889</t>
  </si>
  <si>
    <t>ACCESSPOINT; 7781-WW11 FOR SCG EURODOC - OUTDOOR EURODOCSIS CABINET MOUNT - NO SHROUD - DUAL-BAND 802.11ABGN 2.4/5GHZ - 40-90VAC POWER - INCL 2.4&amp;5GHZ ANTENNA - REQUIRES 1YR SUPPORT PART# 794015 IN EVERY BOM</t>
  </si>
  <si>
    <t>Unknown</t>
  </si>
  <si>
    <r>
      <rPr>
        <sz val="10"/>
        <color indexed="10"/>
        <rFont val="MS Sans Serif"/>
      </rPr>
      <t xml:space="preserve">Please provide the part ID printed on the defective unit lable in column </t>
    </r>
    <r>
      <rPr>
        <b/>
        <sz val="10"/>
        <color indexed="10"/>
        <rFont val="MS Sans Serif"/>
      </rPr>
      <t>M</t>
    </r>
  </si>
  <si>
    <r>
      <rPr>
        <b/>
        <sz val="13.5"/>
        <color indexed="10"/>
        <rFont val="MS Sans Serif"/>
      </rPr>
      <t xml:space="preserve">Additional Information </t>
    </r>
    <r>
      <rPr>
        <b/>
        <sz val="13.5"/>
        <rFont val="MS Sans Serif"/>
        <family val="2"/>
      </rPr>
      <t xml:space="preserve">                </t>
    </r>
    <r>
      <rPr>
        <b/>
        <sz val="10"/>
        <rFont val="MS Sans Serif"/>
        <family val="2"/>
      </rPr>
      <t xml:space="preserve">
Please provide the Technical Support Case Number or issue description and, if available, pmd files. 
For SNR/BER problems, please identify affected DS/US and channel frequency
</t>
    </r>
  </si>
  <si>
    <t>Contact Name</t>
  </si>
  <si>
    <t>Address</t>
  </si>
  <si>
    <t>Country</t>
  </si>
  <si>
    <t>000-000-0000</t>
  </si>
  <si>
    <t>Original Ship Date</t>
  </si>
  <si>
    <t>Phone #</t>
  </si>
  <si>
    <t>C4-C4c</t>
  </si>
  <si>
    <t>Ruckus</t>
  </si>
  <si>
    <r>
      <t xml:space="preserve">General Products
</t>
    </r>
    <r>
      <rPr>
        <b/>
        <sz val="16"/>
        <rFont val="Arial Narrow"/>
        <family val="2"/>
      </rPr>
      <t>Please use product specific RMA tab at the bottom of this screen, if applicable</t>
    </r>
  </si>
  <si>
    <t>Problem Description</t>
  </si>
  <si>
    <r>
      <t xml:space="preserve">Required fields in red </t>
    </r>
    <r>
      <rPr>
        <b/>
        <u/>
        <sz val="30"/>
        <color indexed="10"/>
        <rFont val="Arial"/>
        <family val="2"/>
      </rPr>
      <t>must</t>
    </r>
    <r>
      <rPr>
        <b/>
        <sz val="30"/>
        <color indexed="10"/>
        <rFont val="Arial"/>
        <family val="2"/>
      </rPr>
      <t xml:space="preserve"> be provided by the customer</t>
    </r>
  </si>
  <si>
    <t>City, State</t>
  </si>
  <si>
    <t>Part Description
(If possible)</t>
  </si>
  <si>
    <t>Zip code</t>
  </si>
  <si>
    <t>Tech Support Case # xxxxxxx</t>
  </si>
  <si>
    <t>Repair Case # xxxxxxx</t>
  </si>
  <si>
    <t>DCAM-2 - Rev D</t>
  </si>
  <si>
    <t>ARCT04693</t>
  </si>
  <si>
    <t>DCAM-21631W</t>
  </si>
  <si>
    <t>xxxxxCDBxxxx</t>
  </si>
  <si>
    <t>DPIC-2 - Rev C</t>
  </si>
  <si>
    <t>ARCT04575</t>
  </si>
  <si>
    <t>DPIC-2L016W</t>
  </si>
  <si>
    <t>xxxxxRDBxxxx</t>
  </si>
  <si>
    <t>DPIC-2 Spare - Rev B</t>
  </si>
  <si>
    <t>ARCT03753</t>
  </si>
  <si>
    <t>DPIC-2S016W</t>
  </si>
  <si>
    <t>xxxxxRSBxxxx</t>
  </si>
  <si>
    <t>10G EPON with EPON optics x16 - Rev A</t>
  </si>
  <si>
    <t>ARCT03925</t>
  </si>
  <si>
    <t>EPFM-2E1016W</t>
  </si>
  <si>
    <t>xxxxxPNExxxx</t>
  </si>
  <si>
    <t>10G EPON with EPON optics x16 - Rev B</t>
  </si>
  <si>
    <t>ARCT04403</t>
  </si>
  <si>
    <t>10G EPON with EPON optics x16 - Rev C</t>
  </si>
  <si>
    <t>ARCT04755</t>
  </si>
  <si>
    <t>FAN-01614W</t>
  </si>
  <si>
    <t>xxxxxFSBxxxx</t>
  </si>
  <si>
    <t>Fan Tray II - improved (loose/packaged)</t>
  </si>
  <si>
    <t>ARCT04567</t>
  </si>
  <si>
    <t>PON PIC without redundancy x16 - Rev B</t>
  </si>
  <si>
    <t>ARCT04399</t>
  </si>
  <si>
    <t>PPIC-2N0016W</t>
  </si>
  <si>
    <t>xxxxxRPNxxxx</t>
  </si>
  <si>
    <t>GE Power Supply Assy (6,100W) - 4 shelves, low line</t>
  </si>
  <si>
    <t>ARCT05134</t>
  </si>
  <si>
    <t>PWR-61120W</t>
  </si>
  <si>
    <t>GE Power Supply Assy (6,100W) - 2 shelves, high line</t>
  </si>
  <si>
    <t>ARCT05139</t>
  </si>
  <si>
    <t>PWR-61220W</t>
  </si>
  <si>
    <t>RPIC-2Q - Rev B</t>
  </si>
  <si>
    <t>ARCT04679</t>
  </si>
  <si>
    <t>RPIC-21Q8SW</t>
  </si>
  <si>
    <t>xxxxxRQBxxxx</t>
  </si>
  <si>
    <t>RSM-2 - Rev C</t>
  </si>
  <si>
    <t>ARCT03737</t>
  </si>
  <si>
    <t>RSM-22480W</t>
  </si>
  <si>
    <t>xxxxxRMBxxxx</t>
  </si>
  <si>
    <t>UCAM-2 - Rev C</t>
  </si>
  <si>
    <t>ARCT03999</t>
  </si>
  <si>
    <t>UCAM-22431W</t>
  </si>
  <si>
    <t>xxxxxCUBxxxx</t>
  </si>
  <si>
    <t>Serial Number
Required</t>
  </si>
  <si>
    <t>xxxxxPDDxxxx</t>
  </si>
  <si>
    <t>xxxxxPSDxxxx</t>
  </si>
  <si>
    <t>RPD will not boot/unresponsive</t>
  </si>
  <si>
    <t>RPD gets plugged in, power plugged in, fibers connected but RPD does not come up. 
Does not try to connect. 
Most likely hardware issue. (ie: DOA)</t>
  </si>
  <si>
    <t>RPD Flapping</t>
  </si>
  <si>
    <t>RPD stays up/online but keeps losing connectivity to the DAAS/GCPP. 
Fiber and SFP has been rules out. 
Fiber should be troubleshot first, replace SFP, then go for RPD after these two are addressed.</t>
  </si>
  <si>
    <t>RF issues</t>
  </si>
  <si>
    <t>Having either RF out on DS or coming back. 
Should already rule out LMB and RF tray (either replaced, or troubleshot and deemed working). 
This is not platform related, so most likely an issue with RPD itself.</t>
  </si>
  <si>
    <t>Initialization/Provisioning Issues</t>
  </si>
  <si>
    <t>RPD being scanned in for the first time, and not coming online
(ie: QR code issues, possibly not getting a code DL, not connecting to GCPP)</t>
  </si>
  <si>
    <t>RPD will not sync</t>
  </si>
  <si>
    <t>May be a possible PTP (precision timing issue)
(ie: chip issue, not able to sync with boundary clock on DAAS)</t>
  </si>
  <si>
    <t>RPD recalled</t>
  </si>
  <si>
    <t>Impaired Service - video/DOCSIS</t>
  </si>
  <si>
    <t>Ruled out RF plant/tray and platform issues, CRD is correct, Palermo config in place. Fiber, LMB should have been vetted. 
Has been isolated down to RPD. (ie: RF out errors from RPD)</t>
  </si>
  <si>
    <t>Water or environmental damage</t>
  </si>
  <si>
    <t>Water damage, temperature issues, car accident, nature accident, animal damages the RPD</t>
  </si>
  <si>
    <t>Other</t>
  </si>
  <si>
    <t>Free form text field - mandatory, min. 20 character requirement
Use another field within form to capture additional information for these.</t>
  </si>
  <si>
    <t>Issue is not known, none of the other categories apply. 
Will help de-noise the data being captured.</t>
  </si>
  <si>
    <r>
      <t xml:space="preserve">Symptom List
(Drop-down)
</t>
    </r>
    <r>
      <rPr>
        <b/>
        <sz val="22"/>
        <rFont val="Calibri"/>
        <family val="2"/>
      </rPr>
      <t>↓</t>
    </r>
  </si>
  <si>
    <r>
      <rPr>
        <b/>
        <sz val="13.5"/>
        <rFont val="MS Sans Serif"/>
        <family val="2"/>
      </rPr>
      <t xml:space="preserve">Part Description - Required
</t>
    </r>
    <r>
      <rPr>
        <b/>
        <sz val="9"/>
        <rFont val="MS Sans Serif"/>
        <family val="2"/>
      </rPr>
      <t>(Select from drop down menu.  If unsure about the revision level choose the earlier one.  If you cannot locate the part in the drop down menu, type it in on rows 10-14.)</t>
    </r>
    <r>
      <rPr>
        <b/>
        <sz val="10"/>
        <rFont val="MS Sans Serif"/>
        <family val="2"/>
      </rPr>
      <t xml:space="preserve"> 
</t>
    </r>
    <r>
      <rPr>
        <b/>
        <sz val="22"/>
        <rFont val="MS Sans Serif"/>
      </rPr>
      <t>↓</t>
    </r>
  </si>
  <si>
    <t>xxxxxPRDxxxx</t>
  </si>
  <si>
    <t>MOD,XCVR,OPT,EPON,XFP</t>
  </si>
  <si>
    <t>XE4202M-00-D</t>
  </si>
  <si>
    <t>XE4202M-00-D NODE OLT MODULE FOR NC4000/2000</t>
  </si>
  <si>
    <t>XE4202M-01-D NODE OLT MODULE FOR NC4000/2000</t>
  </si>
  <si>
    <t>R-OLT</t>
  </si>
  <si>
    <t>E6000r Shelf RPD DC Power Supply Unit FRU</t>
  </si>
  <si>
    <t>E6000r Shelf RPD AC Power Supply Unit FRU</t>
  </si>
  <si>
    <t>E6000r Shelf RPD Fan Module FRU</t>
  </si>
  <si>
    <t>E6000r RPHY Shelf with DC Power and 3 RPDs (1x2)</t>
  </si>
  <si>
    <t>E6000r RPHY Shelf with DC Power and 2 RPDs (1x2)</t>
  </si>
  <si>
    <t>E6000r RPHY Shelf with AC Power and 2 RPDs (1x2)</t>
  </si>
  <si>
    <t>E6000r RPHY Shelf with DC Power and 1 RPD (1x2)</t>
  </si>
  <si>
    <t>E6000r RPHY Shelf with AC Power and 1 RPD (1x2)</t>
  </si>
  <si>
    <t>AC PSU HD RPHY SHELF</t>
  </si>
  <si>
    <t>DC PSU HD RPHY SHELF</t>
  </si>
  <si>
    <t>E6000R HD R-PHY SHELF - 8 RPDS (1X2), AC PSUS</t>
  </si>
  <si>
    <t>E6000R HD R-PHY SHELF - 8 RPDS (1X2), DC PSUS</t>
  </si>
  <si>
    <t>E6000r RPHY Shelf with AC Power and 3 RPDs (1x2)</t>
  </si>
  <si>
    <t>E6000r Shelf RPD,1 DS-SG &amp; 2 US-SG FRU</t>
  </si>
  <si>
    <t>RD1424 RPD  HW CAPABLE OF 2 DS X 4 US SG), NO CONSOLE</t>
  </si>
  <si>
    <t>RD1424 RPD  HW CAPABLE OF 2 DS X 4 US SG), WITH CONSOLE</t>
  </si>
  <si>
    <t>E6000-OM4-RPD-2x2CON-RD1322-OC</t>
  </si>
  <si>
    <t>E6000-OM4-RPD2x2CON-RD2322-RXD</t>
  </si>
  <si>
    <t>E6000-OM4-RPD-2x2-NoCON-RD1322</t>
  </si>
  <si>
    <t>E6000-OM4-RPD-2x2-NoCON-RD2322</t>
  </si>
  <si>
    <t>E6000-TI85S-RPH-SH-FSPDCDC-01</t>
  </si>
  <si>
    <t>E6000-TI85S-RPH-SH-FSPACDC-01</t>
  </si>
  <si>
    <t>E6000-RI85S-RPH-SH-FAN-01</t>
  </si>
  <si>
    <t>E6000-RI85S-RPH-SH-2D-3-01</t>
  </si>
  <si>
    <t>E6000-RI85S-RPH-SH-2D-2-01</t>
  </si>
  <si>
    <t>E6000-RI85S-RPH-SH-2A-2-01</t>
  </si>
  <si>
    <t>E6000-RI85S-RPH-SH-2D-1-01</t>
  </si>
  <si>
    <t>E6000-RI85S-RPH-SH-2A-1-01</t>
  </si>
  <si>
    <t>E6000-OM6-RPD-111-1001242</t>
  </si>
  <si>
    <t>E6000-OM6-RPD-112-1001420</t>
  </si>
  <si>
    <t>E6000-RPD-HD-Shelf-PSMOD-AC-DC</t>
  </si>
  <si>
    <t>E6000-RPD-HD-Shelf-PSMOD-DC-DC</t>
  </si>
  <si>
    <t>E6000-NC2-RP4-ARCT05572</t>
  </si>
  <si>
    <t>E6000-OM6-RPD-1001241</t>
  </si>
  <si>
    <t>E6000-OM6-RPD-1001421</t>
  </si>
  <si>
    <t>E6000-OM6-RPD-ARCT05523</t>
  </si>
  <si>
    <t>E6000-OM6-RPD-ARCT05668</t>
  </si>
  <si>
    <t>E6000-R-HD-SHELF-1001330-AC</t>
  </si>
  <si>
    <t>E6000-R-HD-SHELF-1001332-DC</t>
  </si>
  <si>
    <t>E6000-SHELF-RPD-1000986</t>
  </si>
  <si>
    <t>E6000-SHELF-RPD-1000993</t>
  </si>
  <si>
    <t>E6000-OM6-RPD-2x4-No-Console</t>
  </si>
  <si>
    <t>E6000-OM6-RPD-2x4-Console</t>
  </si>
  <si>
    <t>E6000-DCCM-30031W-1000961</t>
  </si>
  <si>
    <t>E6000-UCCM-31031W-1000962</t>
  </si>
  <si>
    <t>E6000-CCRC-30000W-1000963</t>
  </si>
  <si>
    <r>
      <rPr>
        <b/>
        <sz val="13.5"/>
        <rFont val="MS Sans Serif"/>
        <family val="2"/>
      </rPr>
      <t xml:space="preserve">Part Number
</t>
    </r>
    <r>
      <rPr>
        <b/>
        <sz val="8.5"/>
        <rFont val="MS Sans Serif"/>
        <family val="2"/>
      </rPr>
      <t>(autofilled based on Part Description)</t>
    </r>
  </si>
  <si>
    <t>PeopleSoft Product ID
(autofilled based on Part Description)</t>
  </si>
  <si>
    <r>
      <rPr>
        <b/>
        <sz val="13.5"/>
        <rFont val="MS Sans Serif"/>
        <family val="2"/>
      </rPr>
      <t xml:space="preserve">Repair Product ID
</t>
    </r>
    <r>
      <rPr>
        <b/>
        <sz val="8.5"/>
        <rFont val="MS Sans Serif"/>
        <family val="2"/>
      </rPr>
      <t>(autofilled based on Part Description)</t>
    </r>
  </si>
  <si>
    <r>
      <rPr>
        <b/>
        <sz val="12"/>
        <rFont val="MS Sans Serif"/>
        <family val="2"/>
      </rPr>
      <t xml:space="preserve">Fail Frequency
</t>
    </r>
    <r>
      <rPr>
        <b/>
        <sz val="10"/>
        <rFont val="MS Sans Serif"/>
        <family val="2"/>
      </rPr>
      <t xml:space="preserve">(Select from drop down menu) </t>
    </r>
  </si>
  <si>
    <r>
      <rPr>
        <b/>
        <sz val="12"/>
        <rFont val="MS Sans Serif"/>
        <family val="2"/>
      </rPr>
      <t xml:space="preserve">Symptoms
</t>
    </r>
    <r>
      <rPr>
        <b/>
        <sz val="10"/>
        <rFont val="MS Sans Serif"/>
        <family val="2"/>
      </rPr>
      <t xml:space="preserve">(Select from drop down menu) </t>
    </r>
  </si>
  <si>
    <t>Bad batch - specific ones that need to be returned (ie: CommScope recalled)</t>
  </si>
  <si>
    <t>CommScope will provide</t>
  </si>
  <si>
    <r>
      <rPr>
        <b/>
        <sz val="12"/>
        <rFont val="MS Sans Serif"/>
        <family val="2"/>
      </rPr>
      <t xml:space="preserve">Fail Frequency
</t>
    </r>
    <r>
      <rPr>
        <b/>
        <sz val="10"/>
        <rFont val="MS Sans Serif"/>
        <family val="2"/>
      </rPr>
      <t>Select from drop down menu</t>
    </r>
  </si>
  <si>
    <r>
      <rPr>
        <b/>
        <sz val="12"/>
        <rFont val="MS Sans Serif"/>
        <family val="2"/>
      </rPr>
      <t xml:space="preserve">Symptoms
</t>
    </r>
    <r>
      <rPr>
        <b/>
        <sz val="10"/>
        <rFont val="MS Sans Serif"/>
        <family val="2"/>
      </rPr>
      <t>Select from drop down menu</t>
    </r>
  </si>
  <si>
    <r>
      <rPr>
        <b/>
        <sz val="13.5"/>
        <rFont val="MS Sans Serif"/>
        <family val="2"/>
      </rPr>
      <t xml:space="preserve">Additional Information
</t>
    </r>
    <r>
      <rPr>
        <b/>
        <sz val="10"/>
        <rFont val="MS Sans Serif"/>
        <family val="2"/>
      </rPr>
      <t>to aid in troubleshooting
(e.g. XD License key if available)</t>
    </r>
  </si>
  <si>
    <t>Serial Number 
Required</t>
  </si>
  <si>
    <t>PeopleSoft Product ID
autofilled based on Part Description</t>
  </si>
  <si>
    <r>
      <rPr>
        <b/>
        <sz val="13.5"/>
        <rFont val="MS Sans Serif"/>
        <family val="2"/>
      </rPr>
      <t xml:space="preserve">Part Number
</t>
    </r>
    <r>
      <rPr>
        <b/>
        <sz val="8.5"/>
        <rFont val="MS Sans Serif"/>
        <family val="2"/>
      </rPr>
      <t>autofilled based on Part Description</t>
    </r>
  </si>
  <si>
    <t>RMA #</t>
  </si>
  <si>
    <t>xxxxxPLDxxxx</t>
  </si>
  <si>
    <t>xxxxxPHCxxxx</t>
  </si>
  <si>
    <t>xxxxxDCCxxxx</t>
  </si>
  <si>
    <t>xxxxxUCCxxxx</t>
  </si>
  <si>
    <t>All RPD SN's contains:
5 numbers, 3 letters followed by 4 numbers.
See example below</t>
  </si>
  <si>
    <t>Symptom List</t>
  </si>
  <si>
    <t>xxxxxPSCxxxx</t>
  </si>
  <si>
    <t>xxxxxPSUxxxx</t>
  </si>
  <si>
    <t>xxxxxPSFxxxx</t>
  </si>
  <si>
    <t>xxxxxPHAxxxx</t>
  </si>
  <si>
    <t>xxxxxMFCxxxx</t>
  </si>
  <si>
    <t>xxxxxMFDxxxx</t>
  </si>
  <si>
    <t>RPD-RMD</t>
  </si>
  <si>
    <t>OM6-RPD-111-270012P050010</t>
  </si>
  <si>
    <t>OM6 1x1 RPD, no console, no i2c</t>
  </si>
  <si>
    <t>OM6-RPD-111-270012P050010g</t>
  </si>
  <si>
    <t>OM6-RPD-111-270112P050010</t>
  </si>
  <si>
    <t>OM6-RPD-111-270112P050010g</t>
  </si>
  <si>
    <t>OM6-RPD-112-270012P050010g</t>
  </si>
  <si>
    <t>OM6-RPD-112-270112P050010g</t>
  </si>
  <si>
    <t>RP4111-230112P033012</t>
  </si>
  <si>
    <t>RD1322-O</t>
  </si>
  <si>
    <t>RD1322-OC</t>
  </si>
  <si>
    <t>RD2322-O</t>
  </si>
  <si>
    <t>RD2322-OC</t>
  </si>
  <si>
    <t>E6R-RPHS-3R1-12-2D-B1</t>
  </si>
  <si>
    <t>E6R-RPHS-2R1-12-2D-B1</t>
  </si>
  <si>
    <t>E6R-RPHS-2R1-12-2A-B1</t>
  </si>
  <si>
    <t>E6R-RPHS-1R1-12-2D-B1</t>
  </si>
  <si>
    <t>E6R-RPHS-1R1-12-2A-B1</t>
  </si>
  <si>
    <t>E6R-HDRPS-8R1-12-2A-B1</t>
  </si>
  <si>
    <t>E6R-HDRPS-8R1-12-2D-B1</t>
  </si>
  <si>
    <t>E6R-RPHS-3R1-12-2A-B1</t>
  </si>
  <si>
    <t>RPHS3112-230012P138100</t>
  </si>
  <si>
    <t>DCCM-30031W</t>
  </si>
  <si>
    <t>UCCM-31031W</t>
  </si>
  <si>
    <t>CCRC-30000W</t>
  </si>
  <si>
    <t>OM6 1x1 RPD, no console,with i2c</t>
  </si>
  <si>
    <t>OM6 1x1 RPD, with console, no i2c</t>
  </si>
  <si>
    <t>OM6 1x1 RPD, with console, with i2c</t>
  </si>
  <si>
    <t>OM6 1x2 RPD, no console, with i2c</t>
  </si>
  <si>
    <t>OM6 1x2 RPD, with console, with i2c</t>
  </si>
  <si>
    <t>NC2 1x1 RPD, with console, no i2c</t>
  </si>
  <si>
    <t>NC4/OM4 2x2 RPD, no console, with HFC overlay</t>
  </si>
  <si>
    <t>NC4/OM4 2x2 RPD, with console, with HFC overlay</t>
  </si>
  <si>
    <t>NC4/OM4 2x2 RMD, no console, with HFC overlay</t>
  </si>
  <si>
    <t>NC4/OM4 2x2 RMD, with console, with HFC overlay</t>
  </si>
  <si>
    <r>
      <t xml:space="preserve">Model #
</t>
    </r>
    <r>
      <rPr>
        <b/>
        <sz val="10"/>
        <color indexed="10"/>
        <rFont val="Arial"/>
        <family val="2"/>
      </rPr>
      <t>(as shown on product label)</t>
    </r>
  </si>
  <si>
    <r>
      <rPr>
        <b/>
        <sz val="13.5"/>
        <rFont val="MS Sans Serif"/>
      </rPr>
      <t>Description</t>
    </r>
    <r>
      <rPr>
        <b/>
        <sz val="10"/>
        <rFont val="MS Sans Serif"/>
      </rPr>
      <t xml:space="preserve">
(autofilled based on Part Description)</t>
    </r>
  </si>
  <si>
    <r>
      <rPr>
        <b/>
        <sz val="13.5"/>
        <rFont val="MS Sans Serif"/>
        <family val="2"/>
      </rPr>
      <t xml:space="preserve">Model #
(as shown on product label)
Required
</t>
    </r>
    <r>
      <rPr>
        <b/>
        <sz val="9"/>
        <rFont val="MS Sans Serif"/>
        <family val="2"/>
      </rPr>
      <t>(Select from drop down menu.  If unsure about the revision level choose the earlier one.  If you cannot locate the part in the drop down menu, type it in on rows 10-14.)</t>
    </r>
    <r>
      <rPr>
        <b/>
        <sz val="10"/>
        <rFont val="MS Sans Serif"/>
        <family val="2"/>
      </rPr>
      <t xml:space="preserve"> 
</t>
    </r>
    <r>
      <rPr>
        <b/>
        <sz val="22"/>
        <rFont val="MS Sans Serif"/>
      </rPr>
      <t>↓</t>
    </r>
  </si>
  <si>
    <t>DCCM - DS CCAP CORE MODULE (A DCAM-2 without the RF circuit)</t>
  </si>
  <si>
    <t>UCCM - US CCAP CORE MODULE (A UCAM-2 without the RF circuit)</t>
  </si>
  <si>
    <t>CCRC - CCAP CORE REAR CARD FOR DCCM AND UCCM</t>
  </si>
  <si>
    <t>Signal Quality problem</t>
  </si>
  <si>
    <t>xxCSxxxxxxxx</t>
  </si>
  <si>
    <t>RD1424-OP</t>
  </si>
  <si>
    <t>RD1424-OPC</t>
  </si>
  <si>
    <t>FRM0086 Rev21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</si>
</sst>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6" x14ac:knownFonts="1">
    <font>
      <sz val="10"/>
      <name val="MS Sans Serif"/>
    </font>
    <font>
      <b/>
      <sz val="10"/>
      <name val="MS Sans Serif"/>
    </font>
    <font>
      <sz val="10"/>
      <name val="MS Sans Serif"/>
      <family val="2"/>
    </font>
    <font>
      <u/>
      <sz val="10"/>
      <color indexed="12"/>
      <name val="MS Sans Serif"/>
      <family val="2"/>
    </font>
    <font>
      <b/>
      <sz val="10"/>
      <name val="MS Sans Serif"/>
      <family val="2"/>
    </font>
    <font>
      <sz val="10"/>
      <name val="MS Sans Serif"/>
      <family val="2"/>
    </font>
    <font>
      <b/>
      <sz val="10"/>
      <color indexed="10"/>
      <name val="MS Sans Serif"/>
      <family val="2"/>
    </font>
    <font>
      <sz val="8"/>
      <name val="Arial"/>
      <family val="2"/>
    </font>
    <font>
      <b/>
      <sz val="12"/>
      <name val="MS Sans Serif"/>
      <family val="2"/>
    </font>
    <font>
      <b/>
      <sz val="10"/>
      <color indexed="12"/>
      <name val="MS Sans Serif"/>
      <family val="2"/>
    </font>
    <font>
      <b/>
      <sz val="10"/>
      <color indexed="17"/>
      <name val="MS Sans Serif"/>
      <family val="2"/>
    </font>
    <font>
      <b/>
      <sz val="13.5"/>
      <name val="MS Sans Serif"/>
      <family val="2"/>
    </font>
    <font>
      <sz val="8"/>
      <name val="MS Sans Serif"/>
      <family val="2"/>
    </font>
    <font>
      <b/>
      <sz val="10"/>
      <color indexed="9"/>
      <name val="MS Sans Serif"/>
      <family val="2"/>
    </font>
    <font>
      <sz val="10"/>
      <color indexed="9"/>
      <name val="MS Sans Serif"/>
      <family val="2"/>
    </font>
    <font>
      <sz val="10"/>
      <color indexed="9"/>
      <name val="MS Sans Serif"/>
      <family val="2"/>
    </font>
    <font>
      <b/>
      <sz val="28"/>
      <color indexed="63"/>
      <name val="Arial Narrow"/>
      <family val="2"/>
    </font>
    <font>
      <sz val="28"/>
      <color indexed="63"/>
      <name val="Arial Narrow"/>
      <family val="2"/>
    </font>
    <font>
      <sz val="8"/>
      <color indexed="8"/>
      <name val="Arial"/>
      <family val="2"/>
    </font>
    <font>
      <sz val="10"/>
      <color indexed="8"/>
      <name val="Arial"/>
      <family val="2"/>
    </font>
    <font>
      <sz val="9"/>
      <name val="Arial"/>
      <family val="2"/>
    </font>
    <font>
      <sz val="8.5"/>
      <name val="MS Sans Serif"/>
      <family val="2"/>
    </font>
    <font>
      <b/>
      <sz val="20"/>
      <name val="Arial Narrow"/>
      <family val="2"/>
    </font>
    <font>
      <b/>
      <sz val="20"/>
      <name val="MS Sans Serif"/>
      <family val="2"/>
    </font>
    <font>
      <sz val="10"/>
      <color indexed="10"/>
      <name val="MS Sans Serif"/>
      <family val="2"/>
    </font>
    <font>
      <b/>
      <sz val="8.5"/>
      <name val="MS Sans Serif"/>
      <family val="2"/>
    </font>
    <font>
      <b/>
      <sz val="28"/>
      <name val="Arial Narrow"/>
      <family val="2"/>
    </font>
    <font>
      <b/>
      <sz val="16"/>
      <name val="Arial Narrow"/>
      <family val="2"/>
    </font>
    <font>
      <sz val="10"/>
      <name val="Arial"/>
      <family val="2"/>
    </font>
    <font>
      <b/>
      <sz val="10"/>
      <name val="Arial"/>
      <family val="2"/>
    </font>
    <font>
      <sz val="10"/>
      <name val="Arial"/>
      <family val="2"/>
    </font>
    <font>
      <b/>
      <sz val="9"/>
      <name val="MS Sans Serif"/>
      <family val="2"/>
    </font>
    <font>
      <b/>
      <sz val="11"/>
      <name val="MS Sans Serif"/>
      <family val="2"/>
    </font>
    <font>
      <sz val="10"/>
      <name val="MS Sans Serif"/>
      <family val="2"/>
    </font>
    <font>
      <b/>
      <sz val="10"/>
      <color indexed="8"/>
      <name val="Arial"/>
      <family val="2"/>
    </font>
    <font>
      <b/>
      <sz val="16"/>
      <name val="Arial"/>
      <family val="2"/>
    </font>
    <font>
      <sz val="10"/>
      <name val="Calibri"/>
      <family val="2"/>
    </font>
    <font>
      <b/>
      <sz val="11"/>
      <name val="Arial"/>
      <family val="2"/>
    </font>
    <font>
      <b/>
      <sz val="9"/>
      <color indexed="10"/>
      <name val="MS Sans Serif"/>
    </font>
    <font>
      <b/>
      <sz val="10"/>
      <color indexed="10"/>
      <name val="MS Sans Serif"/>
    </font>
    <font>
      <sz val="10"/>
      <color indexed="10"/>
      <name val="MS Sans Serif"/>
    </font>
    <font>
      <b/>
      <sz val="13.5"/>
      <color indexed="10"/>
      <name val="MS Sans Serif"/>
    </font>
    <font>
      <b/>
      <u/>
      <sz val="30"/>
      <color indexed="10"/>
      <name val="Arial"/>
      <family val="2"/>
    </font>
    <font>
      <b/>
      <sz val="30"/>
      <color indexed="10"/>
      <name val="Arial"/>
      <family val="2"/>
    </font>
    <font>
      <b/>
      <sz val="12"/>
      <name val="Arial"/>
      <family val="2"/>
    </font>
    <font>
      <b/>
      <sz val="14"/>
      <name val="MS Sans Serif"/>
    </font>
    <font>
      <b/>
      <sz val="14"/>
      <name val="Arial"/>
      <family val="2"/>
    </font>
    <font>
      <b/>
      <u/>
      <sz val="10"/>
      <color indexed="12"/>
      <name val="MS Sans Serif"/>
    </font>
    <font>
      <b/>
      <sz val="11"/>
      <name val="Calibri"/>
      <family val="2"/>
    </font>
    <font>
      <b/>
      <sz val="22"/>
      <name val="Calibri"/>
      <family val="2"/>
    </font>
    <font>
      <b/>
      <sz val="22"/>
      <name val="MS Sans Serif"/>
    </font>
    <font>
      <sz val="8"/>
      <name val="MS Sans Serif"/>
    </font>
    <font>
      <b/>
      <sz val="10"/>
      <color indexed="10"/>
      <name val="Arial"/>
      <family val="2"/>
    </font>
    <font>
      <b/>
      <sz val="13.5"/>
      <name val="MS Sans Serif"/>
    </font>
    <font>
      <sz val="11"/>
      <color theme="1"/>
      <name val="Calibri"/>
      <family val="2"/>
      <scheme val="minor"/>
    </font>
    <font>
      <sz val="10"/>
      <color rgb="FFFF0000"/>
      <name val="Arial"/>
      <family val="2"/>
    </font>
    <font>
      <b/>
      <u/>
      <sz val="10"/>
      <color rgb="FFFF0000"/>
      <name val="MS Sans Serif"/>
      <family val="2"/>
    </font>
    <font>
      <sz val="11"/>
      <color indexed="8"/>
      <name val="Calibri"/>
      <family val="2"/>
      <scheme val="minor"/>
    </font>
    <font>
      <sz val="10"/>
      <color rgb="FF000000"/>
      <name val="Arial"/>
      <family val="2"/>
    </font>
    <font>
      <b/>
      <sz val="11"/>
      <color rgb="FFFF0000"/>
      <name val="MS Sans Serif"/>
    </font>
    <font>
      <b/>
      <sz val="10"/>
      <color rgb="FFFF0000"/>
      <name val="MS Sans Serif"/>
    </font>
    <font>
      <b/>
      <sz val="13.5"/>
      <color rgb="FFFF0000"/>
      <name val="MS Sans Serif"/>
    </font>
    <font>
      <b/>
      <sz val="12"/>
      <color rgb="FFFF0000"/>
      <name val="Arial"/>
      <family val="2"/>
    </font>
    <font>
      <sz val="10"/>
      <color rgb="FFFF0000"/>
      <name val="MS Sans Serif"/>
    </font>
    <font>
      <b/>
      <sz val="11"/>
      <color rgb="FFFF0000"/>
      <name val="Arial"/>
      <family val="2"/>
    </font>
    <font>
      <b/>
      <sz val="14"/>
      <color rgb="FFFF0000"/>
      <name val="MS Sans Serif"/>
      <family val="2"/>
    </font>
    <font>
      <b/>
      <sz val="11"/>
      <color rgb="FFFFFFFF"/>
      <name val="Calibri"/>
      <family val="2"/>
    </font>
    <font>
      <sz val="11"/>
      <color rgb="FF000000"/>
      <name val="Calibri"/>
      <family val="2"/>
    </font>
    <font>
      <b/>
      <sz val="13.5"/>
      <color rgb="FFFF0000"/>
      <name val="MS Sans Serif"/>
      <family val="2"/>
    </font>
    <font>
      <b/>
      <sz val="18"/>
      <color rgb="FFFF0000"/>
      <name val="Arial"/>
      <family val="2"/>
    </font>
    <font>
      <b/>
      <sz val="30"/>
      <color rgb="FFFF0000"/>
      <name val="Arial"/>
      <family val="2"/>
    </font>
    <font>
      <b/>
      <sz val="10"/>
      <color rgb="FFFF0000"/>
      <name val="MS Sans Serif"/>
      <family val="2"/>
    </font>
    <font>
      <sz val="10"/>
      <color rgb="FFFF0000"/>
      <name val="MS Sans Serif"/>
      <family val="2"/>
    </font>
    <font>
      <b/>
      <sz val="12"/>
      <color rgb="FFFF0000"/>
      <name val="MS Sans Serif"/>
      <family val="2"/>
    </font>
    <font>
      <sz val="12"/>
      <color rgb="FFFF0000"/>
      <name val="Arial"/>
      <family val="2"/>
    </font>
    <font>
      <b/>
      <sz val="10"/>
      <color rgb="FFFF0000"/>
      <name val="Arial"/>
      <family val="2"/>
    </font>
  </fonts>
  <fills count="23">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indexed="47"/>
        <bgColor indexed="64"/>
      </patternFill>
    </fill>
    <fill>
      <patternFill patternType="solid">
        <fgColor indexed="9"/>
        <bgColor indexed="64"/>
      </patternFill>
    </fill>
    <fill>
      <patternFill patternType="solid">
        <fgColor indexed="52"/>
        <bgColor indexed="64"/>
      </patternFill>
    </fill>
    <fill>
      <patternFill patternType="solid">
        <fgColor indexed="62"/>
        <bgColor indexed="64"/>
      </patternFill>
    </fill>
    <fill>
      <patternFill patternType="solid">
        <fgColor indexed="9"/>
        <bgColor indexed="8"/>
      </patternFill>
    </fill>
    <fill>
      <patternFill patternType="solid">
        <fgColor indexed="43"/>
        <bgColor indexed="64"/>
      </patternFill>
    </fill>
    <fill>
      <patternFill patternType="solid">
        <fgColor indexed="53"/>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rgb="FFFFFF00"/>
        <bgColor indexed="64"/>
      </patternFill>
    </fill>
    <fill>
      <patternFill patternType="solid">
        <fgColor rgb="FFFFC000"/>
        <bgColor indexed="64"/>
      </patternFill>
    </fill>
    <fill>
      <patternFill patternType="solid">
        <fgColor rgb="FFA5A5A5"/>
        <bgColor indexed="64"/>
      </patternFill>
    </fill>
    <fill>
      <patternFill patternType="solid">
        <fgColor theme="0" tint="-0.14999847407452621"/>
        <bgColor indexed="64"/>
      </patternFill>
    </fill>
    <fill>
      <patternFill patternType="solid">
        <fgColor rgb="FFDBDBDB"/>
        <bgColor indexed="64"/>
      </patternFill>
    </fill>
    <fill>
      <patternFill patternType="solid">
        <fgColor rgb="FFEDEDED"/>
        <bgColor indexed="64"/>
      </patternFill>
    </fill>
  </fills>
  <borders count="52">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bottom style="medium">
        <color rgb="FFFFFFFF"/>
      </bottom>
      <diagonal/>
    </border>
  </borders>
  <cellStyleXfs count="6">
    <xf numFmtId="0" fontId="0" fillId="0" borderId="0"/>
    <xf numFmtId="0" fontId="3" fillId="0" borderId="0" applyNumberFormat="0" applyFill="0" applyBorder="0" applyAlignment="0" applyProtection="0"/>
    <xf numFmtId="0" fontId="28" fillId="0" borderId="0"/>
    <xf numFmtId="0" fontId="54" fillId="0" borderId="0"/>
    <xf numFmtId="0" fontId="33" fillId="0" borderId="0"/>
    <xf numFmtId="0" fontId="19" fillId="0" borderId="0"/>
  </cellStyleXfs>
  <cellXfs count="488">
    <xf numFmtId="0" fontId="0" fillId="0" borderId="0" xfId="0"/>
    <xf numFmtId="0" fontId="0" fillId="0" borderId="0" xfId="0" applyAlignment="1">
      <alignment horizontal="center"/>
    </xf>
    <xf numFmtId="0" fontId="0" fillId="0" borderId="0" xfId="0" quotePrefix="1" applyNumberFormat="1" applyAlignment="1">
      <alignment horizontal="center"/>
    </xf>
    <xf numFmtId="49" fontId="0" fillId="0" borderId="0" xfId="0" applyNumberFormat="1" applyAlignment="1">
      <alignment horizontal="center"/>
    </xf>
    <xf numFmtId="0" fontId="0" fillId="0" borderId="0" xfId="0" quotePrefix="1" applyNumberForma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center" wrapText="1"/>
    </xf>
    <xf numFmtId="0" fontId="0" fillId="0" borderId="0" xfId="0" applyAlignment="1"/>
    <xf numFmtId="0" fontId="0" fillId="0" borderId="0" xfId="0" applyFill="1" applyBorder="1" applyAlignment="1"/>
    <xf numFmtId="0" fontId="10" fillId="0" borderId="0" xfId="0" applyFont="1" applyBorder="1" applyAlignment="1">
      <alignment horizontal="center"/>
    </xf>
    <xf numFmtId="0" fontId="0" fillId="0" borderId="0" xfId="0" applyFill="1" applyBorder="1"/>
    <xf numFmtId="0" fontId="5" fillId="2" borderId="0" xfId="0" applyFont="1" applyFill="1" applyBorder="1" applyAlignment="1">
      <alignment horizontal="left" vertical="top"/>
    </xf>
    <xf numFmtId="0" fontId="9" fillId="0" borderId="2" xfId="0" applyNumberFormat="1" applyFont="1" applyFill="1" applyBorder="1" applyAlignment="1">
      <alignment horizontal="left"/>
    </xf>
    <xf numFmtId="0" fontId="5" fillId="3" borderId="3" xfId="0" applyNumberFormat="1" applyFont="1" applyFill="1" applyBorder="1"/>
    <xf numFmtId="0" fontId="5" fillId="4" borderId="3" xfId="0" applyNumberFormat="1" applyFont="1" applyFill="1" applyBorder="1"/>
    <xf numFmtId="0" fontId="5" fillId="5" borderId="3" xfId="0" applyNumberFormat="1" applyFont="1" applyFill="1" applyBorder="1"/>
    <xf numFmtId="0" fontId="5" fillId="6" borderId="3" xfId="0" applyNumberFormat="1" applyFont="1" applyFill="1" applyBorder="1"/>
    <xf numFmtId="0" fontId="5" fillId="7" borderId="4" xfId="0" applyFont="1" applyFill="1" applyBorder="1"/>
    <xf numFmtId="14" fontId="9" fillId="0" borderId="3" xfId="0" applyNumberFormat="1" applyFont="1" applyBorder="1" applyAlignment="1">
      <alignment horizontal="left"/>
    </xf>
    <xf numFmtId="0" fontId="5" fillId="2" borderId="5" xfId="0" applyFont="1" applyFill="1" applyBorder="1" applyAlignment="1">
      <alignment horizontal="left" vertical="top"/>
    </xf>
    <xf numFmtId="0" fontId="0" fillId="2" borderId="6" xfId="0" applyFill="1" applyBorder="1" applyAlignment="1">
      <alignment horizontal="center"/>
    </xf>
    <xf numFmtId="0" fontId="0" fillId="0" borderId="0" xfId="0" applyBorder="1" applyAlignment="1"/>
    <xf numFmtId="0" fontId="0" fillId="0" borderId="5" xfId="0" applyBorder="1" applyAlignment="1"/>
    <xf numFmtId="0" fontId="6" fillId="0" borderId="4" xfId="0" applyFont="1" applyBorder="1" applyAlignment="1">
      <alignment horizontal="left"/>
    </xf>
    <xf numFmtId="0" fontId="5" fillId="0" borderId="4" xfId="0" applyNumberFormat="1" applyFont="1" applyBorder="1" applyAlignment="1">
      <alignment horizontal="left"/>
    </xf>
    <xf numFmtId="0" fontId="5" fillId="0" borderId="0" xfId="0" applyNumberFormat="1" applyFont="1" applyBorder="1" applyAlignment="1">
      <alignment horizontal="left"/>
    </xf>
    <xf numFmtId="49" fontId="0" fillId="8" borderId="7" xfId="0" quotePrefix="1" applyNumberFormat="1" applyFill="1" applyBorder="1" applyProtection="1">
      <protection locked="0"/>
    </xf>
    <xf numFmtId="49" fontId="13" fillId="9" borderId="8" xfId="0" applyNumberFormat="1" applyFont="1" applyFill="1" applyBorder="1" applyAlignment="1" applyProtection="1">
      <alignment horizontal="center"/>
    </xf>
    <xf numFmtId="0" fontId="13" fillId="9" borderId="9" xfId="0" applyFont="1" applyFill="1" applyBorder="1" applyAlignment="1" applyProtection="1">
      <alignment horizontal="center"/>
    </xf>
    <xf numFmtId="49" fontId="7" fillId="0" borderId="7" xfId="0" applyNumberFormat="1" applyFont="1" applyBorder="1" applyAlignment="1" applyProtection="1">
      <alignment horizontal="center"/>
      <protection locked="0"/>
    </xf>
    <xf numFmtId="0" fontId="0" fillId="7" borderId="0" xfId="0" applyFill="1" applyAlignment="1" applyProtection="1">
      <alignment horizontal="center"/>
    </xf>
    <xf numFmtId="0" fontId="0" fillId="7" borderId="0" xfId="0" applyFill="1" applyAlignment="1" applyProtection="1">
      <alignment horizontal="left"/>
    </xf>
    <xf numFmtId="0" fontId="0" fillId="0" borderId="0" xfId="0" applyAlignment="1" applyProtection="1">
      <alignment horizontal="center"/>
    </xf>
    <xf numFmtId="49" fontId="4" fillId="7" borderId="0" xfId="0" applyNumberFormat="1" applyFont="1" applyFill="1" applyBorder="1" applyAlignment="1" applyProtection="1">
      <alignment horizontal="center"/>
    </xf>
    <xf numFmtId="0" fontId="0" fillId="7" borderId="0" xfId="0" applyFill="1" applyAlignment="1" applyProtection="1">
      <alignment horizontal="center" wrapText="1"/>
    </xf>
    <xf numFmtId="0" fontId="0" fillId="0" borderId="0" xfId="0" applyAlignment="1" applyProtection="1">
      <alignment horizontal="center" wrapText="1"/>
    </xf>
    <xf numFmtId="49" fontId="7" fillId="0" borderId="7" xfId="0" applyNumberFormat="1" applyFont="1" applyBorder="1" applyAlignment="1" applyProtection="1">
      <alignment horizontal="center"/>
    </xf>
    <xf numFmtId="49" fontId="0" fillId="7" borderId="0" xfId="0" applyNumberFormat="1" applyFill="1" applyAlignment="1" applyProtection="1">
      <alignment horizontal="center"/>
    </xf>
    <xf numFmtId="49" fontId="0" fillId="0" borderId="0" xfId="0" applyNumberFormat="1" applyAlignment="1" applyProtection="1">
      <alignment horizontal="center"/>
    </xf>
    <xf numFmtId="0" fontId="0" fillId="7" borderId="0" xfId="0" applyFill="1" applyBorder="1" applyAlignment="1" applyProtection="1">
      <alignment horizontal="center"/>
    </xf>
    <xf numFmtId="0" fontId="0" fillId="0" borderId="0" xfId="0" applyFill="1" applyBorder="1" applyAlignment="1" applyProtection="1">
      <alignment horizontal="center"/>
    </xf>
    <xf numFmtId="0" fontId="0" fillId="0" borderId="0" xfId="0" applyAlignment="1" applyProtection="1">
      <alignment horizontal="left"/>
    </xf>
    <xf numFmtId="0" fontId="0" fillId="0" borderId="0" xfId="0" applyAlignment="1" applyProtection="1"/>
    <xf numFmtId="0" fontId="0" fillId="7" borderId="0" xfId="0" applyFill="1" applyProtection="1"/>
    <xf numFmtId="0" fontId="0" fillId="0" borderId="0" xfId="0" applyProtection="1"/>
    <xf numFmtId="0" fontId="15" fillId="9" borderId="8" xfId="0" applyFont="1" applyFill="1" applyBorder="1" applyAlignment="1" applyProtection="1">
      <alignment horizontal="center" wrapText="1"/>
    </xf>
    <xf numFmtId="0" fontId="0" fillId="7" borderId="0" xfId="0" applyFill="1" applyAlignment="1" applyProtection="1">
      <alignment horizontal="left" wrapText="1"/>
    </xf>
    <xf numFmtId="1" fontId="15" fillId="9" borderId="10" xfId="0" applyNumberFormat="1" applyFont="1" applyFill="1" applyBorder="1" applyAlignment="1" applyProtection="1">
      <alignment horizontal="center"/>
    </xf>
    <xf numFmtId="49" fontId="0" fillId="0" borderId="0" xfId="0" applyNumberFormat="1" applyAlignment="1" applyProtection="1">
      <alignment horizontal="left"/>
    </xf>
    <xf numFmtId="49" fontId="0" fillId="0" borderId="7" xfId="0" applyNumberFormat="1" applyBorder="1" applyAlignment="1" applyProtection="1">
      <alignment horizontal="center" vertical="center"/>
    </xf>
    <xf numFmtId="49" fontId="21" fillId="0" borderId="7" xfId="0" applyNumberFormat="1" applyFont="1" applyBorder="1" applyAlignment="1" applyProtection="1">
      <alignment horizontal="center" vertical="center"/>
    </xf>
    <xf numFmtId="49" fontId="0" fillId="7" borderId="0" xfId="0" quotePrefix="1" applyNumberFormat="1" applyFill="1" applyAlignment="1" applyProtection="1">
      <alignment horizontal="center"/>
    </xf>
    <xf numFmtId="49" fontId="0" fillId="7" borderId="0" xfId="0" applyNumberFormat="1" applyFill="1" applyAlignment="1" applyProtection="1">
      <alignment horizontal="left"/>
    </xf>
    <xf numFmtId="49" fontId="0" fillId="0" borderId="0" xfId="0" applyNumberFormat="1" applyAlignment="1" applyProtection="1"/>
    <xf numFmtId="0" fontId="0" fillId="7" borderId="0" xfId="0" quotePrefix="1" applyNumberFormat="1" applyFill="1" applyAlignment="1" applyProtection="1">
      <alignment horizontal="center"/>
    </xf>
    <xf numFmtId="0" fontId="0" fillId="7" borderId="0" xfId="0" applyFill="1" applyBorder="1" applyAlignment="1" applyProtection="1">
      <alignment horizontal="left"/>
    </xf>
    <xf numFmtId="0" fontId="18" fillId="10" borderId="1" xfId="5" applyFont="1" applyFill="1" applyBorder="1" applyAlignment="1" applyProtection="1">
      <alignment horizontal="left" wrapText="1"/>
    </xf>
    <xf numFmtId="0" fontId="0" fillId="7" borderId="0" xfId="0" quotePrefix="1" applyNumberFormat="1" applyFill="1" applyBorder="1" applyAlignment="1" applyProtection="1">
      <alignment horizontal="center"/>
    </xf>
    <xf numFmtId="0" fontId="0" fillId="7" borderId="0" xfId="0" applyFill="1" applyBorder="1" applyAlignment="1" applyProtection="1">
      <alignment horizontal="center" wrapText="1"/>
    </xf>
    <xf numFmtId="0" fontId="0" fillId="0" borderId="0" xfId="0" applyFill="1" applyBorder="1" applyAlignment="1" applyProtection="1">
      <alignment horizontal="center" wrapText="1"/>
    </xf>
    <xf numFmtId="0" fontId="0" fillId="0" borderId="0" xfId="0" applyFill="1" applyBorder="1" applyAlignment="1" applyProtection="1"/>
    <xf numFmtId="0" fontId="0" fillId="0" borderId="0" xfId="0" applyFill="1" applyBorder="1" applyAlignment="1" applyProtection="1">
      <alignment wrapText="1"/>
    </xf>
    <xf numFmtId="49" fontId="7" fillId="0" borderId="11" xfId="0" applyNumberFormat="1" applyFont="1" applyBorder="1" applyAlignment="1" applyProtection="1">
      <alignment horizontal="center"/>
      <protection locked="0"/>
    </xf>
    <xf numFmtId="49" fontId="0" fillId="0" borderId="11" xfId="0" applyNumberFormat="1" applyBorder="1" applyAlignment="1" applyProtection="1">
      <alignment horizontal="center" vertical="center"/>
      <protection locked="0"/>
    </xf>
    <xf numFmtId="49" fontId="21" fillId="0" borderId="11" xfId="0" applyNumberFormat="1" applyFon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49" fontId="21" fillId="0" borderId="7" xfId="0" applyNumberFormat="1" applyFont="1" applyBorder="1" applyAlignment="1" applyProtection="1">
      <alignment horizontal="center" vertical="center"/>
      <protection locked="0"/>
    </xf>
    <xf numFmtId="0" fontId="28" fillId="7" borderId="0" xfId="2" applyFill="1" applyAlignment="1">
      <alignment horizontal="center"/>
    </xf>
    <xf numFmtId="0" fontId="28" fillId="0" borderId="0" xfId="2"/>
    <xf numFmtId="0" fontId="28" fillId="7" borderId="0" xfId="2" applyFill="1"/>
    <xf numFmtId="49" fontId="13" fillId="9" borderId="8" xfId="2" applyNumberFormat="1" applyFont="1" applyFill="1" applyBorder="1" applyAlignment="1">
      <alignment horizontal="center"/>
    </xf>
    <xf numFmtId="0" fontId="13" fillId="9" borderId="9" xfId="2" applyFont="1" applyFill="1" applyBorder="1" applyAlignment="1">
      <alignment horizontal="center"/>
    </xf>
    <xf numFmtId="49" fontId="13" fillId="9" borderId="9" xfId="2" applyNumberFormat="1" applyFont="1" applyFill="1" applyBorder="1" applyAlignment="1">
      <alignment horizontal="center"/>
    </xf>
    <xf numFmtId="49" fontId="4" fillId="7" borderId="0" xfId="2" applyNumberFormat="1" applyFont="1" applyFill="1" applyBorder="1" applyAlignment="1">
      <alignment horizontal="center"/>
    </xf>
    <xf numFmtId="49" fontId="28" fillId="0" borderId="0" xfId="2" applyNumberFormat="1"/>
    <xf numFmtId="0" fontId="14" fillId="9" borderId="8" xfId="2" applyFont="1" applyFill="1" applyBorder="1" applyAlignment="1">
      <alignment horizontal="center" wrapText="1"/>
    </xf>
    <xf numFmtId="0" fontId="4" fillId="8" borderId="9" xfId="2" applyNumberFormat="1" applyFont="1" applyFill="1" applyBorder="1" applyAlignment="1">
      <alignment horizontal="center" vertical="center" wrapText="1"/>
    </xf>
    <xf numFmtId="49" fontId="14" fillId="9" borderId="10" xfId="2" applyNumberFormat="1" applyFont="1" applyFill="1" applyBorder="1" applyAlignment="1">
      <alignment horizontal="center"/>
    </xf>
    <xf numFmtId="0" fontId="28" fillId="0" borderId="7" xfId="2" applyBorder="1" applyAlignment="1" applyProtection="1">
      <alignment horizontal="center" vertical="center"/>
      <protection locked="0"/>
    </xf>
    <xf numFmtId="0" fontId="28" fillId="0" borderId="12" xfId="2" applyBorder="1" applyAlignment="1" applyProtection="1">
      <alignment horizontal="center" vertical="center"/>
      <protection locked="0"/>
    </xf>
    <xf numFmtId="49" fontId="14" fillId="9" borderId="13" xfId="2" applyNumberFormat="1" applyFont="1" applyFill="1" applyBorder="1" applyAlignment="1">
      <alignment horizontal="center"/>
    </xf>
    <xf numFmtId="0" fontId="29" fillId="0" borderId="0" xfId="2" applyFont="1"/>
    <xf numFmtId="0" fontId="29" fillId="11" borderId="7" xfId="2" applyFont="1" applyFill="1" applyBorder="1" applyAlignment="1">
      <alignment horizontal="center" wrapText="1"/>
    </xf>
    <xf numFmtId="0" fontId="28" fillId="0" borderId="7" xfId="2" applyBorder="1"/>
    <xf numFmtId="0" fontId="28" fillId="0" borderId="0" xfId="2" applyAlignment="1">
      <alignment wrapText="1"/>
    </xf>
    <xf numFmtId="0" fontId="28" fillId="0" borderId="0" xfId="2" applyBorder="1"/>
    <xf numFmtId="0" fontId="29" fillId="11" borderId="7" xfId="2" applyFont="1" applyFill="1" applyBorder="1" applyAlignment="1">
      <alignment horizontal="center"/>
    </xf>
    <xf numFmtId="49" fontId="13" fillId="9" borderId="14" xfId="2" applyNumberFormat="1" applyFont="1" applyFill="1" applyBorder="1" applyAlignment="1">
      <alignment horizontal="center" vertical="center"/>
    </xf>
    <xf numFmtId="0" fontId="29" fillId="11" borderId="0" xfId="2" applyFont="1" applyFill="1" applyBorder="1"/>
    <xf numFmtId="49" fontId="28" fillId="0" borderId="15" xfId="2" applyNumberFormat="1" applyBorder="1" applyAlignment="1" applyProtection="1">
      <alignment vertical="center" wrapText="1"/>
      <protection locked="0"/>
    </xf>
    <xf numFmtId="49" fontId="30" fillId="0" borderId="16" xfId="2" applyNumberFormat="1" applyFont="1" applyBorder="1" applyAlignment="1" applyProtection="1">
      <alignment vertical="center" wrapText="1"/>
      <protection locked="0"/>
    </xf>
    <xf numFmtId="49" fontId="30" fillId="0" borderId="17" xfId="2" applyNumberFormat="1" applyFont="1" applyBorder="1" applyAlignment="1" applyProtection="1">
      <alignment vertical="center" wrapText="1"/>
      <protection locked="0"/>
    </xf>
    <xf numFmtId="49" fontId="14" fillId="9" borderId="8" xfId="2" applyNumberFormat="1" applyFont="1" applyFill="1" applyBorder="1" applyAlignment="1">
      <alignment horizontal="center"/>
    </xf>
    <xf numFmtId="0" fontId="28" fillId="0" borderId="0" xfId="2" applyBorder="1" applyAlignment="1">
      <alignment horizontal="center"/>
    </xf>
    <xf numFmtId="0" fontId="0" fillId="0" borderId="12" xfId="0" applyBorder="1"/>
    <xf numFmtId="0" fontId="0" fillId="0" borderId="18" xfId="0" applyBorder="1"/>
    <xf numFmtId="0" fontId="0" fillId="0" borderId="11" xfId="0" applyBorder="1"/>
    <xf numFmtId="0" fontId="14" fillId="9" borderId="19" xfId="2" applyFont="1" applyFill="1" applyBorder="1" applyAlignment="1">
      <alignment horizontal="center"/>
    </xf>
    <xf numFmtId="49" fontId="14" fillId="9" borderId="20" xfId="2" applyNumberFormat="1" applyFont="1" applyFill="1" applyBorder="1" applyAlignment="1"/>
    <xf numFmtId="49" fontId="14" fillId="9" borderId="21" xfId="2" applyNumberFormat="1" applyFont="1" applyFill="1" applyBorder="1" applyAlignment="1"/>
    <xf numFmtId="0" fontId="0" fillId="0" borderId="22" xfId="0" applyBorder="1"/>
    <xf numFmtId="0" fontId="0" fillId="0" borderId="23" xfId="0" applyBorder="1"/>
    <xf numFmtId="0" fontId="0" fillId="0" borderId="24" xfId="0" applyBorder="1"/>
    <xf numFmtId="0" fontId="29" fillId="11" borderId="12" xfId="2" applyFont="1" applyFill="1" applyBorder="1" applyAlignment="1">
      <alignment horizontal="center" wrapText="1"/>
    </xf>
    <xf numFmtId="0" fontId="29" fillId="11" borderId="0" xfId="2" applyFont="1" applyFill="1" applyBorder="1" applyAlignment="1">
      <alignment horizontal="right"/>
    </xf>
    <xf numFmtId="0" fontId="29" fillId="13" borderId="25" xfId="2" applyFont="1" applyFill="1" applyBorder="1" applyAlignment="1">
      <alignment horizontal="left"/>
    </xf>
    <xf numFmtId="0" fontId="28" fillId="0" borderId="26" xfId="2" applyBorder="1" applyAlignment="1" applyProtection="1">
      <protection locked="0"/>
    </xf>
    <xf numFmtId="0" fontId="29" fillId="11" borderId="19" xfId="2" applyFont="1" applyFill="1" applyBorder="1"/>
    <xf numFmtId="0" fontId="3" fillId="0" borderId="5" xfId="1" applyBorder="1" applyAlignment="1" applyProtection="1">
      <alignment vertical="center"/>
      <protection locked="0"/>
    </xf>
    <xf numFmtId="0" fontId="29" fillId="11" borderId="5" xfId="2" applyFont="1" applyFill="1" applyBorder="1"/>
    <xf numFmtId="0" fontId="29" fillId="0" borderId="5" xfId="2" applyFont="1" applyFill="1" applyBorder="1"/>
    <xf numFmtId="49" fontId="30" fillId="13" borderId="11" xfId="2" applyNumberFormat="1" applyFont="1" applyFill="1" applyBorder="1" applyAlignment="1" applyProtection="1">
      <alignment vertical="center"/>
      <protection locked="0"/>
    </xf>
    <xf numFmtId="49" fontId="28" fillId="13" borderId="7" xfId="2" quotePrefix="1" applyNumberFormat="1" applyFill="1" applyBorder="1" applyAlignment="1" applyProtection="1">
      <alignment vertical="center"/>
      <protection locked="0"/>
    </xf>
    <xf numFmtId="49" fontId="28" fillId="13" borderId="7" xfId="2" applyNumberFormat="1" applyFill="1" applyBorder="1" applyAlignment="1" applyProtection="1">
      <alignment vertical="center"/>
      <protection locked="0"/>
    </xf>
    <xf numFmtId="49" fontId="28" fillId="13" borderId="12" xfId="2" quotePrefix="1" applyNumberFormat="1" applyFill="1" applyBorder="1" applyAlignment="1" applyProtection="1">
      <alignment vertical="center"/>
      <protection locked="0"/>
    </xf>
    <xf numFmtId="49" fontId="30" fillId="13" borderId="7" xfId="2" applyNumberFormat="1" applyFont="1" applyFill="1" applyBorder="1" applyAlignment="1" applyProtection="1">
      <alignment vertical="center"/>
      <protection locked="0"/>
    </xf>
    <xf numFmtId="49" fontId="30" fillId="13" borderId="12" xfId="2" applyNumberFormat="1" applyFont="1" applyFill="1" applyBorder="1" applyAlignment="1" applyProtection="1">
      <alignment vertical="center"/>
      <protection locked="0"/>
    </xf>
    <xf numFmtId="0" fontId="2" fillId="0" borderId="23" xfId="0" applyFont="1" applyBorder="1"/>
    <xf numFmtId="0" fontId="20" fillId="14" borderId="27" xfId="2" applyFont="1" applyFill="1" applyBorder="1" applyAlignment="1">
      <alignment horizontal="left" vertical="top" wrapText="1"/>
    </xf>
    <xf numFmtId="0" fontId="20" fillId="14" borderId="7" xfId="2" applyFont="1" applyFill="1" applyBorder="1" applyAlignment="1">
      <alignment horizontal="left" vertical="top" wrapText="1"/>
    </xf>
    <xf numFmtId="49" fontId="30" fillId="15" borderId="28" xfId="2" applyNumberFormat="1" applyFont="1" applyFill="1" applyBorder="1" applyAlignment="1" applyProtection="1">
      <alignment horizontal="center" vertical="center"/>
      <protection locked="0"/>
    </xf>
    <xf numFmtId="49" fontId="2" fillId="15" borderId="28" xfId="2" applyNumberFormat="1" applyFont="1" applyFill="1" applyBorder="1" applyAlignment="1" applyProtection="1">
      <alignment horizontal="left" vertical="center" wrapText="1"/>
      <protection locked="0"/>
    </xf>
    <xf numFmtId="49" fontId="30" fillId="15" borderId="7" xfId="2" applyNumberFormat="1" applyFont="1" applyFill="1" applyBorder="1" applyAlignment="1" applyProtection="1">
      <alignment horizontal="center" vertical="center"/>
      <protection locked="0"/>
    </xf>
    <xf numFmtId="49" fontId="2" fillId="15" borderId="7" xfId="2" applyNumberFormat="1" applyFont="1" applyFill="1" applyBorder="1" applyAlignment="1" applyProtection="1">
      <alignment horizontal="left" vertical="center"/>
      <protection locked="0"/>
    </xf>
    <xf numFmtId="49" fontId="30" fillId="15" borderId="12" xfId="2" applyNumberFormat="1" applyFont="1" applyFill="1" applyBorder="1" applyAlignment="1" applyProtection="1">
      <alignment horizontal="center" vertical="center"/>
      <protection locked="0"/>
    </xf>
    <xf numFmtId="49" fontId="2" fillId="15" borderId="12" xfId="2" applyNumberFormat="1" applyFont="1" applyFill="1" applyBorder="1" applyAlignment="1" applyProtection="1">
      <alignment horizontal="left" vertical="center"/>
      <protection locked="0"/>
    </xf>
    <xf numFmtId="0" fontId="4" fillId="15" borderId="14" xfId="2" applyNumberFormat="1" applyFont="1" applyFill="1" applyBorder="1" applyAlignment="1">
      <alignment horizontal="center" vertical="center" wrapText="1"/>
    </xf>
    <xf numFmtId="0" fontId="4" fillId="15" borderId="9" xfId="2" applyNumberFormat="1" applyFont="1" applyFill="1" applyBorder="1" applyAlignment="1">
      <alignment horizontal="center" vertical="center" wrapText="1"/>
    </xf>
    <xf numFmtId="0" fontId="28" fillId="15" borderId="7" xfId="2" applyFill="1" applyBorder="1"/>
    <xf numFmtId="0" fontId="28" fillId="0" borderId="26" xfId="2" applyBorder="1"/>
    <xf numFmtId="0" fontId="28" fillId="0" borderId="29" xfId="2" applyBorder="1"/>
    <xf numFmtId="0" fontId="28" fillId="0" borderId="30" xfId="2" applyBorder="1"/>
    <xf numFmtId="0" fontId="0" fillId="0" borderId="23" xfId="0" applyBorder="1" applyAlignment="1">
      <alignment horizontal="right"/>
    </xf>
    <xf numFmtId="0" fontId="2" fillId="0" borderId="23" xfId="0" applyFont="1" applyBorder="1" applyAlignment="1">
      <alignment horizontal="right"/>
    </xf>
    <xf numFmtId="0" fontId="28" fillId="0" borderId="31" xfId="2" applyBorder="1"/>
    <xf numFmtId="0" fontId="28" fillId="0" borderId="32" xfId="2" applyBorder="1"/>
    <xf numFmtId="0" fontId="0" fillId="0" borderId="23" xfId="0" applyBorder="1" applyAlignment="1">
      <alignment horizontal="center"/>
    </xf>
    <xf numFmtId="49" fontId="11" fillId="0" borderId="21" xfId="2" applyNumberFormat="1" applyFont="1" applyBorder="1" applyAlignment="1">
      <alignment horizontal="center" vertical="center" wrapText="1"/>
    </xf>
    <xf numFmtId="0" fontId="0" fillId="0" borderId="7" xfId="0" applyFill="1" applyBorder="1" applyAlignment="1">
      <alignment horizontal="center" vertical="top"/>
    </xf>
    <xf numFmtId="0" fontId="19" fillId="0" borderId="7" xfId="0" applyFont="1" applyFill="1" applyBorder="1" applyAlignment="1">
      <alignment horizontal="center" vertical="top" shrinkToFit="1"/>
    </xf>
    <xf numFmtId="0" fontId="28" fillId="7" borderId="0" xfId="2" applyFill="1" applyAlignment="1">
      <alignment horizontal="center" shrinkToFit="1"/>
    </xf>
    <xf numFmtId="0" fontId="28" fillId="0" borderId="0" xfId="2" applyAlignment="1">
      <alignment shrinkToFit="1"/>
    </xf>
    <xf numFmtId="0" fontId="29" fillId="11" borderId="26" xfId="2" applyFont="1" applyFill="1" applyBorder="1" applyAlignment="1">
      <alignment horizontal="center" wrapText="1"/>
    </xf>
    <xf numFmtId="0" fontId="0" fillId="0" borderId="25" xfId="0" applyFill="1" applyBorder="1" applyAlignment="1">
      <alignment horizontal="center" vertical="top"/>
    </xf>
    <xf numFmtId="0" fontId="0" fillId="0" borderId="0" xfId="0" applyFill="1" applyBorder="1" applyAlignment="1">
      <alignment horizontal="center" vertical="top"/>
    </xf>
    <xf numFmtId="0" fontId="19" fillId="0" borderId="0" xfId="0" applyFont="1" applyFill="1" applyBorder="1" applyAlignment="1">
      <alignment horizontal="center" vertical="top" shrinkToFit="1"/>
    </xf>
    <xf numFmtId="0" fontId="19" fillId="0" borderId="0" xfId="0" applyFont="1" applyFill="1" applyBorder="1" applyAlignment="1">
      <alignment horizontal="center" vertical="top"/>
    </xf>
    <xf numFmtId="0" fontId="19" fillId="0" borderId="0" xfId="0" applyNumberFormat="1" applyFont="1" applyFill="1" applyBorder="1" applyAlignment="1">
      <alignment horizontal="center" vertical="top"/>
    </xf>
    <xf numFmtId="0" fontId="29" fillId="0" borderId="0" xfId="2" applyFont="1" applyFill="1" applyBorder="1" applyAlignment="1">
      <alignment horizontal="center" wrapText="1"/>
    </xf>
    <xf numFmtId="0" fontId="2" fillId="0" borderId="0" xfId="0" applyFont="1" applyFill="1" applyBorder="1"/>
    <xf numFmtId="0" fontId="28" fillId="0" borderId="0" xfId="2" applyFill="1" applyBorder="1" applyAlignment="1">
      <alignment horizontal="center"/>
    </xf>
    <xf numFmtId="0" fontId="28" fillId="0" borderId="0" xfId="2" applyFill="1" applyBorder="1"/>
    <xf numFmtId="0" fontId="29" fillId="0" borderId="0" xfId="2" applyFont="1" applyFill="1" applyBorder="1" applyAlignment="1">
      <alignment wrapText="1"/>
    </xf>
    <xf numFmtId="0" fontId="0" fillId="0" borderId="7" xfId="0" applyBorder="1"/>
    <xf numFmtId="0" fontId="0" fillId="0" borderId="7" xfId="0" applyBorder="1" applyAlignment="1">
      <alignment horizontal="center"/>
    </xf>
    <xf numFmtId="0" fontId="35" fillId="0" borderId="0" xfId="2" applyFont="1"/>
    <xf numFmtId="0" fontId="19" fillId="0" borderId="7" xfId="0" applyFont="1" applyFill="1" applyBorder="1" applyAlignment="1">
      <alignment horizontal="center" vertical="center" wrapText="1" shrinkToFit="1"/>
    </xf>
    <xf numFmtId="0" fontId="29" fillId="16" borderId="12" xfId="2" applyFont="1" applyFill="1" applyBorder="1" applyAlignment="1">
      <alignment horizontal="center" wrapText="1"/>
    </xf>
    <xf numFmtId="0" fontId="34" fillId="16" borderId="7" xfId="0" applyFont="1" applyFill="1" applyBorder="1" applyAlignment="1">
      <alignment horizontal="center" vertical="top" shrinkToFit="1"/>
    </xf>
    <xf numFmtId="0" fontId="4" fillId="16" borderId="7" xfId="0" applyFont="1" applyFill="1" applyBorder="1" applyAlignment="1">
      <alignment horizontal="center" vertical="top"/>
    </xf>
    <xf numFmtId="0" fontId="2" fillId="0" borderId="0" xfId="0" applyFont="1" applyAlignment="1">
      <alignment horizontal="center"/>
    </xf>
    <xf numFmtId="0" fontId="0" fillId="0" borderId="23" xfId="0" applyFill="1" applyBorder="1" applyAlignment="1">
      <alignment horizontal="right"/>
    </xf>
    <xf numFmtId="0" fontId="0" fillId="0" borderId="23" xfId="0" applyFill="1" applyBorder="1" applyAlignment="1">
      <alignment horizontal="center"/>
    </xf>
    <xf numFmtId="0" fontId="0" fillId="0" borderId="23" xfId="0" applyFill="1" applyBorder="1"/>
    <xf numFmtId="0" fontId="2" fillId="0" borderId="23" xfId="0" applyFont="1" applyFill="1" applyBorder="1" applyAlignment="1">
      <alignment horizontal="right"/>
    </xf>
    <xf numFmtId="0" fontId="2" fillId="0" borderId="23" xfId="0" applyFont="1" applyFill="1" applyBorder="1" applyAlignment="1">
      <alignment horizontal="center"/>
    </xf>
    <xf numFmtId="0" fontId="2" fillId="0" borderId="23" xfId="0" applyFont="1" applyFill="1" applyBorder="1"/>
    <xf numFmtId="0" fontId="19" fillId="0" borderId="7"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7" xfId="0" applyNumberFormat="1" applyFont="1" applyFill="1" applyBorder="1" applyAlignment="1">
      <alignment horizontal="center" vertical="center"/>
    </xf>
    <xf numFmtId="0" fontId="19" fillId="17" borderId="7" xfId="0" applyFont="1" applyFill="1" applyBorder="1" applyAlignment="1">
      <alignment horizontal="center" vertical="center"/>
    </xf>
    <xf numFmtId="0" fontId="56" fillId="0" borderId="5" xfId="1" applyFont="1" applyBorder="1" applyAlignment="1" applyProtection="1">
      <alignment vertical="center"/>
      <protection locked="0"/>
    </xf>
    <xf numFmtId="0" fontId="36" fillId="0" borderId="0" xfId="0" applyFont="1" applyBorder="1" applyAlignment="1">
      <alignment vertical="center"/>
    </xf>
    <xf numFmtId="0" fontId="2" fillId="0" borderId="7" xfId="0" applyFont="1" applyBorder="1" applyAlignment="1">
      <alignment horizontal="right"/>
    </xf>
    <xf numFmtId="1" fontId="2" fillId="0" borderId="7" xfId="2" applyNumberFormat="1" applyFont="1" applyFill="1" applyBorder="1" applyAlignment="1">
      <alignment horizontal="left"/>
    </xf>
    <xf numFmtId="1" fontId="2" fillId="13" borderId="7" xfId="2" applyNumberFormat="1" applyFont="1" applyFill="1" applyBorder="1" applyAlignment="1">
      <alignment horizontal="left"/>
    </xf>
    <xf numFmtId="3" fontId="2" fillId="13" borderId="7" xfId="2" applyNumberFormat="1" applyFont="1" applyFill="1" applyBorder="1" applyAlignment="1">
      <alignment horizontal="left"/>
    </xf>
    <xf numFmtId="3" fontId="2" fillId="0" borderId="7" xfId="2" applyNumberFormat="1" applyFont="1" applyBorder="1" applyAlignment="1">
      <alignment horizontal="left"/>
    </xf>
    <xf numFmtId="0" fontId="2" fillId="0" borderId="7" xfId="0" applyFont="1" applyBorder="1" applyAlignment="1">
      <alignment horizontal="left" vertical="center"/>
    </xf>
    <xf numFmtId="0" fontId="2" fillId="0" borderId="7" xfId="0" applyFont="1" applyBorder="1" applyAlignment="1">
      <alignment horizontal="left"/>
    </xf>
    <xf numFmtId="0" fontId="2" fillId="13" borderId="7" xfId="0" applyFont="1" applyFill="1" applyBorder="1" applyAlignment="1">
      <alignment horizontal="left" vertical="center"/>
    </xf>
    <xf numFmtId="0" fontId="57" fillId="0" borderId="7" xfId="2" applyFont="1" applyFill="1" applyBorder="1" applyAlignment="1" applyProtection="1">
      <alignment horizontal="left" vertical="center"/>
      <protection locked="0"/>
    </xf>
    <xf numFmtId="0" fontId="29" fillId="16" borderId="7" xfId="0" applyFont="1" applyFill="1" applyBorder="1" applyAlignment="1">
      <alignment horizontal="center"/>
    </xf>
    <xf numFmtId="0" fontId="29" fillId="16" borderId="27" xfId="0" applyFont="1" applyFill="1" applyBorder="1" applyAlignment="1">
      <alignment horizontal="center"/>
    </xf>
    <xf numFmtId="0" fontId="28" fillId="0" borderId="11" xfId="0" applyFont="1" applyBorder="1" applyAlignment="1"/>
    <xf numFmtId="0" fontId="28" fillId="0" borderId="24" xfId="0" applyFont="1" applyBorder="1" applyAlignment="1"/>
    <xf numFmtId="0" fontId="28" fillId="0" borderId="0" xfId="0" applyFont="1" applyAlignment="1"/>
    <xf numFmtId="0" fontId="28" fillId="0" borderId="31" xfId="0" applyFont="1" applyBorder="1" applyAlignment="1"/>
    <xf numFmtId="0" fontId="58" fillId="0" borderId="7" xfId="0" applyFont="1" applyBorder="1"/>
    <xf numFmtId="49" fontId="14" fillId="9" borderId="33" xfId="2" applyNumberFormat="1" applyFont="1" applyFill="1" applyBorder="1" applyAlignment="1"/>
    <xf numFmtId="0" fontId="59" fillId="17" borderId="7" xfId="2" applyNumberFormat="1" applyFont="1" applyFill="1" applyBorder="1" applyAlignment="1">
      <alignment horizontal="center" vertical="center" wrapText="1"/>
    </xf>
    <xf numFmtId="49" fontId="28" fillId="13" borderId="11" xfId="2" applyNumberFormat="1" applyFont="1" applyFill="1" applyBorder="1" applyAlignment="1" applyProtection="1">
      <alignment vertical="center"/>
      <protection locked="0"/>
    </xf>
    <xf numFmtId="0" fontId="20" fillId="14" borderId="7" xfId="2" applyFont="1" applyFill="1" applyBorder="1" applyAlignment="1">
      <alignment vertical="top" wrapText="1"/>
    </xf>
    <xf numFmtId="0" fontId="37" fillId="14" borderId="7" xfId="2" applyFont="1" applyFill="1" applyBorder="1" applyAlignment="1">
      <alignment horizontal="center" vertical="center" wrapText="1"/>
    </xf>
    <xf numFmtId="49" fontId="28" fillId="15" borderId="28" xfId="2" applyNumberFormat="1" applyFont="1" applyFill="1" applyBorder="1" applyAlignment="1" applyProtection="1">
      <alignment horizontal="center" vertical="center"/>
      <protection locked="0"/>
    </xf>
    <xf numFmtId="49" fontId="28" fillId="13" borderId="7" xfId="2" applyNumberFormat="1" applyFont="1" applyFill="1" applyBorder="1" applyAlignment="1" applyProtection="1">
      <alignment vertical="center"/>
      <protection locked="0"/>
    </xf>
    <xf numFmtId="49" fontId="28" fillId="15" borderId="7" xfId="2" applyNumberFormat="1" applyFont="1" applyFill="1" applyBorder="1" applyAlignment="1" applyProtection="1">
      <alignment horizontal="center" vertical="center"/>
      <protection locked="0"/>
    </xf>
    <xf numFmtId="49" fontId="28" fillId="0" borderId="16" xfId="2" applyNumberFormat="1" applyFont="1" applyBorder="1" applyAlignment="1" applyProtection="1">
      <alignment vertical="center" wrapText="1"/>
      <protection locked="0"/>
    </xf>
    <xf numFmtId="49" fontId="28" fillId="13" borderId="12" xfId="2" applyNumberFormat="1" applyFont="1" applyFill="1" applyBorder="1" applyAlignment="1" applyProtection="1">
      <alignment vertical="center"/>
      <protection locked="0"/>
    </xf>
    <xf numFmtId="49" fontId="28" fillId="15" borderId="12" xfId="2" applyNumberFormat="1" applyFont="1" applyFill="1" applyBorder="1" applyAlignment="1" applyProtection="1">
      <alignment horizontal="center" vertical="center"/>
      <protection locked="0"/>
    </xf>
    <xf numFmtId="49" fontId="28" fillId="0" borderId="17" xfId="2" applyNumberFormat="1" applyFont="1" applyBorder="1" applyAlignment="1" applyProtection="1">
      <alignment vertical="center" wrapText="1"/>
      <protection locked="0"/>
    </xf>
    <xf numFmtId="49" fontId="14" fillId="9" borderId="34" xfId="2" applyNumberFormat="1" applyFont="1" applyFill="1" applyBorder="1" applyAlignment="1"/>
    <xf numFmtId="1" fontId="60" fillId="0" borderId="7" xfId="2" applyNumberFormat="1" applyFont="1" applyFill="1" applyBorder="1" applyAlignment="1">
      <alignment horizontal="left"/>
    </xf>
    <xf numFmtId="49" fontId="28" fillId="13" borderId="11" xfId="2" applyNumberFormat="1" applyFont="1" applyFill="1" applyBorder="1" applyAlignment="1" applyProtection="1">
      <alignment horizontal="center" vertical="center"/>
      <protection locked="0"/>
    </xf>
    <xf numFmtId="49" fontId="28" fillId="13" borderId="7" xfId="2" quotePrefix="1" applyNumberFormat="1" applyFill="1" applyBorder="1" applyAlignment="1" applyProtection="1">
      <alignment horizontal="center" vertical="center"/>
      <protection locked="0"/>
    </xf>
    <xf numFmtId="49" fontId="28" fillId="13" borderId="7" xfId="2" applyNumberFormat="1" applyFill="1" applyBorder="1" applyAlignment="1" applyProtection="1">
      <alignment horizontal="center" vertical="center"/>
      <protection locked="0"/>
    </xf>
    <xf numFmtId="49" fontId="28" fillId="13" borderId="12" xfId="2" quotePrefix="1" applyNumberFormat="1" applyFill="1" applyBorder="1" applyAlignment="1" applyProtection="1">
      <alignment horizontal="center" vertical="center"/>
      <protection locked="0"/>
    </xf>
    <xf numFmtId="0" fontId="20" fillId="14" borderId="27" xfId="2" applyFont="1" applyFill="1" applyBorder="1" applyAlignment="1">
      <alignment horizontal="center" vertical="center" wrapText="1"/>
    </xf>
    <xf numFmtId="0" fontId="20" fillId="14" borderId="7" xfId="2" applyFont="1" applyFill="1" applyBorder="1" applyAlignment="1">
      <alignment horizontal="center" vertical="center" wrapText="1"/>
    </xf>
    <xf numFmtId="0" fontId="32" fillId="8" borderId="8" xfId="2" applyNumberFormat="1" applyFont="1" applyFill="1" applyBorder="1" applyAlignment="1">
      <alignment horizontal="center" vertical="center" wrapText="1"/>
    </xf>
    <xf numFmtId="0" fontId="4" fillId="8" borderId="7" xfId="2" applyNumberFormat="1" applyFont="1" applyFill="1" applyBorder="1" applyAlignment="1">
      <alignment vertical="center" wrapText="1"/>
    </xf>
    <xf numFmtId="0" fontId="29" fillId="17" borderId="5" xfId="2" applyFont="1" applyFill="1" applyBorder="1"/>
    <xf numFmtId="0" fontId="11" fillId="8" borderId="14" xfId="2" applyNumberFormat="1" applyFont="1" applyFill="1" applyBorder="1" applyAlignment="1">
      <alignment horizontal="center" vertical="center" wrapText="1"/>
    </xf>
    <xf numFmtId="0" fontId="4" fillId="8" borderId="14" xfId="2" applyNumberFormat="1" applyFont="1" applyFill="1" applyBorder="1" applyAlignment="1">
      <alignment horizontal="center" vertical="center" wrapText="1"/>
    </xf>
    <xf numFmtId="49" fontId="61" fillId="0" borderId="19" xfId="2" applyNumberFormat="1" applyFont="1" applyBorder="1" applyAlignment="1">
      <alignment horizontal="center" vertical="center" wrapText="1"/>
    </xf>
    <xf numFmtId="0" fontId="4" fillId="0" borderId="14" xfId="2" applyNumberFormat="1" applyFont="1" applyBorder="1" applyAlignment="1">
      <alignment horizontal="center" vertical="center" wrapText="1"/>
    </xf>
    <xf numFmtId="49" fontId="14" fillId="9" borderId="10" xfId="2" applyNumberFormat="1" applyFont="1" applyFill="1" applyBorder="1" applyAlignment="1">
      <alignment horizontal="center" vertical="center"/>
    </xf>
    <xf numFmtId="0" fontId="62" fillId="17" borderId="7" xfId="2" applyFont="1" applyFill="1" applyBorder="1" applyAlignment="1" applyProtection="1">
      <alignment horizontal="center" vertical="center" wrapText="1"/>
      <protection locked="0"/>
    </xf>
    <xf numFmtId="49" fontId="2" fillId="15" borderId="7" xfId="2" applyNumberFormat="1" applyFont="1" applyFill="1" applyBorder="1" applyAlignment="1" applyProtection="1">
      <alignment horizontal="center" vertical="center" wrapText="1"/>
      <protection locked="0"/>
    </xf>
    <xf numFmtId="49" fontId="28" fillId="0" borderId="7" xfId="2" applyNumberFormat="1" applyBorder="1" applyAlignment="1" applyProtection="1">
      <alignment horizontal="center" vertical="center" wrapText="1"/>
      <protection locked="0"/>
    </xf>
    <xf numFmtId="0" fontId="28" fillId="0" borderId="0" xfId="2" applyAlignment="1">
      <alignment horizontal="center" vertical="center"/>
    </xf>
    <xf numFmtId="0" fontId="28" fillId="0" borderId="0" xfId="2" applyAlignment="1">
      <alignment horizontal="center" vertical="center" shrinkToFit="1"/>
    </xf>
    <xf numFmtId="49" fontId="28" fillId="13" borderId="7" xfId="2" applyNumberFormat="1" applyFont="1" applyFill="1" applyBorder="1" applyAlignment="1" applyProtection="1">
      <alignment horizontal="center" vertical="center"/>
      <protection locked="0"/>
    </xf>
    <xf numFmtId="49" fontId="2" fillId="15" borderId="7" xfId="2" applyNumberFormat="1" applyFont="1" applyFill="1" applyBorder="1" applyAlignment="1" applyProtection="1">
      <alignment horizontal="center" vertical="center"/>
      <protection locked="0"/>
    </xf>
    <xf numFmtId="49" fontId="28" fillId="0" borderId="7" xfId="2" applyNumberFormat="1" applyFont="1" applyBorder="1" applyAlignment="1" applyProtection="1">
      <alignment horizontal="center" vertical="center" wrapText="1"/>
      <protection locked="0"/>
    </xf>
    <xf numFmtId="49" fontId="14" fillId="9" borderId="13" xfId="2" applyNumberFormat="1" applyFont="1" applyFill="1" applyBorder="1" applyAlignment="1">
      <alignment horizontal="center" vertical="center"/>
    </xf>
    <xf numFmtId="49" fontId="14" fillId="9" borderId="6" xfId="2" applyNumberFormat="1" applyFont="1" applyFill="1" applyBorder="1" applyAlignment="1"/>
    <xf numFmtId="49" fontId="0" fillId="0" borderId="0" xfId="0" applyNumberFormat="1"/>
    <xf numFmtId="0" fontId="0" fillId="0" borderId="0" xfId="0" applyNumberFormat="1"/>
    <xf numFmtId="49" fontId="63" fillId="0" borderId="0" xfId="0" applyNumberFormat="1" applyFont="1"/>
    <xf numFmtId="0" fontId="19" fillId="0" borderId="0" xfId="0" applyFont="1" applyFill="1" applyBorder="1" applyAlignment="1">
      <alignment horizontal="center" vertical="center"/>
    </xf>
    <xf numFmtId="0" fontId="64" fillId="14" borderId="7" xfId="2" applyFont="1" applyFill="1" applyBorder="1" applyAlignment="1">
      <alignment horizontal="center" vertical="center" wrapText="1"/>
    </xf>
    <xf numFmtId="0" fontId="1" fillId="0" borderId="9" xfId="2" applyNumberFormat="1" applyFont="1" applyBorder="1" applyAlignment="1">
      <alignment horizontal="center" vertical="center" wrapText="1"/>
    </xf>
    <xf numFmtId="49" fontId="20" fillId="0" borderId="7" xfId="0" applyNumberFormat="1" applyFont="1" applyBorder="1" applyAlignment="1" applyProtection="1">
      <alignment horizontal="left" vertical="center" wrapText="1"/>
    </xf>
    <xf numFmtId="49" fontId="20" fillId="0" borderId="7" xfId="0" applyNumberFormat="1" applyFont="1" applyBorder="1" applyAlignment="1" applyProtection="1">
      <alignment horizontal="left" vertical="center" wrapText="1"/>
      <protection locked="0"/>
    </xf>
    <xf numFmtId="49" fontId="20" fillId="0" borderId="11" xfId="0" applyNumberFormat="1" applyFont="1" applyBorder="1" applyAlignment="1" applyProtection="1">
      <alignment horizontal="left" vertical="center" wrapText="1"/>
      <protection locked="0"/>
    </xf>
    <xf numFmtId="0" fontId="13" fillId="9" borderId="35" xfId="2" applyFont="1" applyFill="1" applyBorder="1" applyAlignment="1">
      <alignment horizontal="center"/>
    </xf>
    <xf numFmtId="49" fontId="13" fillId="9" borderId="36" xfId="2" applyNumberFormat="1" applyFont="1" applyFill="1" applyBorder="1" applyAlignment="1">
      <alignment horizontal="center"/>
    </xf>
    <xf numFmtId="49" fontId="13" fillId="9" borderId="35" xfId="2" applyNumberFormat="1" applyFont="1" applyFill="1" applyBorder="1" applyAlignment="1">
      <alignment horizontal="center"/>
    </xf>
    <xf numFmtId="49" fontId="0" fillId="8" borderId="7" xfId="0" quotePrefix="1" applyNumberFormat="1" applyFill="1" applyBorder="1" applyProtection="1"/>
    <xf numFmtId="49" fontId="0" fillId="8" borderId="11" xfId="0" quotePrefix="1" applyNumberFormat="1" applyFill="1" applyBorder="1" applyProtection="1">
      <protection locked="0"/>
    </xf>
    <xf numFmtId="0" fontId="32" fillId="8" borderId="9" xfId="0" applyNumberFormat="1" applyFont="1" applyFill="1" applyBorder="1" applyAlignment="1" applyProtection="1">
      <alignment horizontal="center" vertical="center" wrapText="1"/>
    </xf>
    <xf numFmtId="0" fontId="32" fillId="0" borderId="9" xfId="0" applyNumberFormat="1" applyFont="1" applyBorder="1" applyAlignment="1" applyProtection="1">
      <alignment horizontal="center" vertical="center" wrapText="1"/>
    </xf>
    <xf numFmtId="0" fontId="65" fillId="0" borderId="9" xfId="0" applyNumberFormat="1" applyFont="1" applyBorder="1" applyAlignment="1" applyProtection="1">
      <alignment horizontal="center" vertical="center" wrapText="1"/>
    </xf>
    <xf numFmtId="49" fontId="65" fillId="0" borderId="9" xfId="0" applyNumberFormat="1" applyFont="1" applyBorder="1" applyAlignment="1" applyProtection="1">
      <alignment horizontal="center" vertical="center" wrapText="1"/>
    </xf>
    <xf numFmtId="0" fontId="44" fillId="8" borderId="9" xfId="0" applyNumberFormat="1" applyFont="1" applyFill="1" applyBorder="1" applyAlignment="1" applyProtection="1">
      <alignment horizontal="center" vertical="center" wrapText="1"/>
    </xf>
    <xf numFmtId="0" fontId="45" fillId="18" borderId="9" xfId="0" applyNumberFormat="1" applyFont="1" applyFill="1" applyBorder="1" applyAlignment="1" applyProtection="1">
      <alignment horizontal="center" vertical="center" wrapText="1"/>
    </xf>
    <xf numFmtId="49" fontId="63" fillId="17" borderId="3" xfId="0" applyNumberFormat="1" applyFont="1" applyFill="1" applyBorder="1" applyAlignment="1" applyProtection="1">
      <alignment vertical="center" wrapText="1"/>
      <protection locked="0"/>
    </xf>
    <xf numFmtId="0" fontId="63" fillId="17" borderId="3" xfId="0" applyFont="1" applyFill="1" applyBorder="1" applyAlignment="1" applyProtection="1">
      <alignment vertical="center" wrapText="1"/>
      <protection locked="0"/>
    </xf>
    <xf numFmtId="0" fontId="63" fillId="17" borderId="37" xfId="0" applyFont="1" applyFill="1" applyBorder="1" applyAlignment="1" applyProtection="1">
      <alignment vertical="center" wrapText="1"/>
      <protection locked="0"/>
    </xf>
    <xf numFmtId="0" fontId="30" fillId="15" borderId="26" xfId="2" applyFont="1" applyFill="1" applyBorder="1" applyAlignment="1">
      <alignment horizontal="left" vertical="center" wrapText="1"/>
    </xf>
    <xf numFmtId="0" fontId="30" fillId="15" borderId="29" xfId="2" applyFont="1" applyFill="1" applyBorder="1" applyAlignment="1">
      <alignment horizontal="left" vertical="center" wrapText="1"/>
    </xf>
    <xf numFmtId="0" fontId="20" fillId="14" borderId="7" xfId="2" applyFont="1" applyFill="1" applyBorder="1" applyAlignment="1">
      <alignment horizontal="left" vertical="top" wrapText="1"/>
    </xf>
    <xf numFmtId="0" fontId="4" fillId="8" borderId="13" xfId="2" applyNumberFormat="1" applyFont="1" applyFill="1" applyBorder="1" applyAlignment="1">
      <alignment horizontal="center" vertical="center" wrapText="1"/>
    </xf>
    <xf numFmtId="0" fontId="28" fillId="0" borderId="0" xfId="2" applyFill="1"/>
    <xf numFmtId="0" fontId="29" fillId="0" borderId="7" xfId="2" applyFont="1" applyFill="1" applyBorder="1" applyAlignment="1">
      <alignment horizontal="center" wrapText="1"/>
    </xf>
    <xf numFmtId="1" fontId="1" fillId="0" borderId="7" xfId="2" applyNumberFormat="1" applyFont="1" applyFill="1" applyBorder="1" applyAlignment="1">
      <alignment horizontal="left"/>
    </xf>
    <xf numFmtId="49" fontId="4" fillId="7" borderId="0" xfId="2" applyNumberFormat="1" applyFont="1" applyFill="1" applyAlignment="1">
      <alignment horizontal="center"/>
    </xf>
    <xf numFmtId="0" fontId="29" fillId="11" borderId="0" xfId="2" applyFont="1" applyFill="1"/>
    <xf numFmtId="0" fontId="29" fillId="11" borderId="0" xfId="2" applyFont="1" applyFill="1" applyAlignment="1">
      <alignment horizontal="right"/>
    </xf>
    <xf numFmtId="0" fontId="28" fillId="0" borderId="26" xfId="2" applyBorder="1" applyProtection="1">
      <protection locked="0"/>
    </xf>
    <xf numFmtId="0" fontId="29" fillId="0" borderId="5" xfId="2" applyFont="1" applyBorder="1"/>
    <xf numFmtId="49" fontId="14" fillId="9" borderId="20" xfId="2" applyNumberFormat="1" applyFont="1" applyFill="1" applyBorder="1"/>
    <xf numFmtId="49" fontId="14" fillId="9" borderId="33" xfId="2" applyNumberFormat="1" applyFont="1" applyFill="1" applyBorder="1"/>
    <xf numFmtId="49" fontId="14" fillId="9" borderId="21" xfId="2" applyNumberFormat="1" applyFont="1" applyFill="1" applyBorder="1"/>
    <xf numFmtId="0" fontId="4" fillId="8" borderId="9" xfId="2" applyFont="1" applyFill="1" applyBorder="1" applyAlignment="1">
      <alignment horizontal="center" vertical="center" wrapText="1"/>
    </xf>
    <xf numFmtId="0" fontId="59" fillId="17" borderId="7" xfId="2" applyFont="1" applyFill="1" applyBorder="1" applyAlignment="1">
      <alignment horizontal="center" vertical="center" wrapText="1"/>
    </xf>
    <xf numFmtId="0" fontId="4" fillId="8" borderId="8" xfId="2" applyFont="1" applyFill="1" applyBorder="1" applyAlignment="1">
      <alignment horizontal="center" vertical="center" wrapText="1"/>
    </xf>
    <xf numFmtId="0" fontId="48" fillId="19" borderId="7" xfId="0" applyFont="1" applyFill="1" applyBorder="1" applyAlignment="1">
      <alignment horizontal="center" vertical="center" wrapText="1"/>
    </xf>
    <xf numFmtId="0" fontId="1" fillId="0" borderId="21" xfId="2" applyFont="1" applyBorder="1" applyAlignment="1">
      <alignment horizontal="center" vertical="center" wrapText="1"/>
    </xf>
    <xf numFmtId="49" fontId="28" fillId="13" borderId="11" xfId="2" applyNumberFormat="1" applyFill="1" applyBorder="1" applyAlignment="1" applyProtection="1">
      <alignment horizontal="center" vertical="center"/>
      <protection locked="0"/>
    </xf>
    <xf numFmtId="49" fontId="28" fillId="13" borderId="11" xfId="2" applyNumberFormat="1" applyFill="1" applyBorder="1" applyAlignment="1" applyProtection="1">
      <alignment vertical="center"/>
      <protection locked="0"/>
    </xf>
    <xf numFmtId="49" fontId="28" fillId="15" borderId="18" xfId="2" applyNumberFormat="1" applyFill="1" applyBorder="1" applyAlignment="1" applyProtection="1">
      <alignment horizontal="center" vertical="center" wrapText="1"/>
      <protection locked="0"/>
    </xf>
    <xf numFmtId="0" fontId="28" fillId="20" borderId="11" xfId="2" applyFill="1" applyBorder="1" applyAlignment="1" applyProtection="1">
      <alignment vertical="center" wrapText="1"/>
      <protection locked="0"/>
    </xf>
    <xf numFmtId="49" fontId="28" fillId="15" borderId="7" xfId="2" applyNumberFormat="1" applyFill="1" applyBorder="1" applyAlignment="1" applyProtection="1">
      <alignment horizontal="center" vertical="center" wrapText="1"/>
      <protection locked="0"/>
    </xf>
    <xf numFmtId="0" fontId="28" fillId="20" borderId="7" xfId="2" applyFill="1" applyBorder="1" applyAlignment="1" applyProtection="1">
      <alignment vertical="center" wrapText="1"/>
      <protection locked="0"/>
    </xf>
    <xf numFmtId="49" fontId="28" fillId="0" borderId="16" xfId="2" applyNumberFormat="1" applyBorder="1" applyAlignment="1" applyProtection="1">
      <alignment vertical="center" wrapText="1"/>
      <protection locked="0"/>
    </xf>
    <xf numFmtId="0" fontId="29" fillId="0" borderId="7" xfId="2" applyFont="1" applyBorder="1" applyAlignment="1">
      <alignment horizontal="center" wrapText="1"/>
    </xf>
    <xf numFmtId="1" fontId="2" fillId="0" borderId="7" xfId="2" applyNumberFormat="1" applyFont="1" applyBorder="1" applyAlignment="1">
      <alignment horizontal="left"/>
    </xf>
    <xf numFmtId="1" fontId="60" fillId="0" borderId="7" xfId="2" applyNumberFormat="1" applyFont="1" applyBorder="1" applyAlignment="1">
      <alignment horizontal="left"/>
    </xf>
    <xf numFmtId="0" fontId="29" fillId="0" borderId="0" xfId="2" applyFont="1" applyAlignment="1">
      <alignment wrapText="1"/>
    </xf>
    <xf numFmtId="0" fontId="28" fillId="0" borderId="0" xfId="2" applyAlignment="1">
      <alignment horizontal="center"/>
    </xf>
    <xf numFmtId="0" fontId="66" fillId="19" borderId="13" xfId="0" applyFont="1" applyFill="1" applyBorder="1" applyAlignment="1">
      <alignment horizontal="center" vertical="center" wrapText="1"/>
    </xf>
    <xf numFmtId="0" fontId="66" fillId="19" borderId="19" xfId="0" applyFont="1" applyFill="1" applyBorder="1" applyAlignment="1">
      <alignment vertical="center" wrapText="1"/>
    </xf>
    <xf numFmtId="0" fontId="67" fillId="21" borderId="4" xfId="0" applyFont="1" applyFill="1" applyBorder="1" applyAlignment="1">
      <alignment vertical="top"/>
    </xf>
    <xf numFmtId="0" fontId="0" fillId="0" borderId="0" xfId="0" applyAlignment="1">
      <alignment vertical="top" wrapText="1"/>
    </xf>
    <xf numFmtId="0" fontId="67" fillId="22" borderId="4" xfId="0" applyFont="1" applyFill="1" applyBorder="1" applyAlignment="1">
      <alignment vertical="top"/>
    </xf>
    <xf numFmtId="0" fontId="0" fillId="0" borderId="0" xfId="0" applyAlignment="1">
      <alignment vertical="top"/>
    </xf>
    <xf numFmtId="0" fontId="67" fillId="22" borderId="51" xfId="0" applyFont="1" applyFill="1" applyBorder="1" applyAlignment="1">
      <alignment vertical="top"/>
    </xf>
    <xf numFmtId="0" fontId="67" fillId="21" borderId="51" xfId="0" applyFont="1" applyFill="1" applyBorder="1" applyAlignment="1">
      <alignment vertical="top"/>
    </xf>
    <xf numFmtId="0" fontId="67" fillId="22" borderId="36" xfId="0" applyFont="1" applyFill="1" applyBorder="1" applyAlignment="1">
      <alignment vertical="top"/>
    </xf>
    <xf numFmtId="0" fontId="0" fillId="0" borderId="7" xfId="0" applyBorder="1" applyAlignment="1">
      <alignment horizontal="left" vertical="center"/>
    </xf>
    <xf numFmtId="0" fontId="29" fillId="17" borderId="7" xfId="2" applyFont="1" applyFill="1" applyBorder="1" applyAlignment="1">
      <alignment horizontal="center" vertical="center" wrapText="1"/>
    </xf>
    <xf numFmtId="0" fontId="32" fillId="8" borderId="14" xfId="2" applyNumberFormat="1" applyFont="1" applyFill="1" applyBorder="1" applyAlignment="1">
      <alignment horizontal="center" vertical="center" wrapText="1"/>
    </xf>
    <xf numFmtId="49" fontId="11" fillId="0" borderId="19" xfId="2" applyNumberFormat="1" applyFont="1" applyBorder="1" applyAlignment="1">
      <alignment horizontal="center" vertical="center" wrapText="1"/>
    </xf>
    <xf numFmtId="49" fontId="2" fillId="15" borderId="7" xfId="2" applyNumberFormat="1" applyFont="1" applyFill="1" applyBorder="1" applyAlignment="1" applyProtection="1">
      <alignment horizontal="left" vertical="center" wrapText="1"/>
      <protection locked="0"/>
    </xf>
    <xf numFmtId="49" fontId="28" fillId="0" borderId="7" xfId="2" applyNumberFormat="1" applyBorder="1" applyAlignment="1" applyProtection="1">
      <alignment vertical="center" wrapText="1"/>
      <protection locked="0"/>
    </xf>
    <xf numFmtId="49" fontId="30" fillId="0" borderId="7" xfId="2" applyNumberFormat="1" applyFont="1" applyBorder="1" applyAlignment="1" applyProtection="1">
      <alignment vertical="center" wrapText="1"/>
      <protection locked="0"/>
    </xf>
    <xf numFmtId="0" fontId="67" fillId="0" borderId="7" xfId="0" applyFont="1" applyBorder="1" applyAlignment="1">
      <alignment vertical="center"/>
    </xf>
    <xf numFmtId="0" fontId="67" fillId="0" borderId="7" xfId="0" applyFont="1" applyBorder="1" applyAlignment="1">
      <alignment horizontal="center" vertical="center"/>
    </xf>
    <xf numFmtId="0" fontId="28" fillId="0" borderId="7" xfId="0" applyFont="1" applyBorder="1" applyAlignment="1"/>
    <xf numFmtId="0" fontId="8" fillId="15" borderId="14" xfId="2" applyNumberFormat="1" applyFont="1" applyFill="1" applyBorder="1" applyAlignment="1">
      <alignment horizontal="center" vertical="center" wrapText="1"/>
    </xf>
    <xf numFmtId="0" fontId="4" fillId="8" borderId="13" xfId="2" applyFont="1" applyFill="1" applyBorder="1" applyAlignment="1">
      <alignment horizontal="center" vertical="center" wrapText="1"/>
    </xf>
    <xf numFmtId="0" fontId="1" fillId="8" borderId="13" xfId="2" applyFont="1" applyFill="1" applyBorder="1" applyAlignment="1">
      <alignment horizontal="center" vertical="center" wrapText="1"/>
    </xf>
    <xf numFmtId="49" fontId="68" fillId="0" borderId="21" xfId="2" applyNumberFormat="1" applyFont="1" applyBorder="1" applyAlignment="1">
      <alignment horizontal="center" vertical="center" wrapText="1"/>
    </xf>
    <xf numFmtId="49" fontId="0" fillId="7" borderId="13" xfId="0" applyNumberFormat="1" applyFill="1" applyBorder="1" applyAlignment="1" applyProtection="1">
      <alignment horizontal="center"/>
    </xf>
    <xf numFmtId="49" fontId="0" fillId="7" borderId="33" xfId="0" applyNumberFormat="1" applyFill="1" applyBorder="1" applyAlignment="1" applyProtection="1">
      <alignment horizontal="center"/>
    </xf>
    <xf numFmtId="49" fontId="0" fillId="7" borderId="19" xfId="0" applyNumberFormat="1" applyFill="1" applyBorder="1" applyAlignment="1" applyProtection="1">
      <alignment horizontal="center"/>
    </xf>
    <xf numFmtId="49" fontId="0" fillId="7" borderId="4" xfId="0" applyNumberFormat="1" applyFill="1" applyBorder="1" applyAlignment="1" applyProtection="1">
      <alignment horizontal="center"/>
    </xf>
    <xf numFmtId="49" fontId="0" fillId="7" borderId="0" xfId="0" applyNumberFormat="1" applyFill="1" applyBorder="1" applyAlignment="1" applyProtection="1">
      <alignment horizontal="center"/>
    </xf>
    <xf numFmtId="49" fontId="0" fillId="7" borderId="5" xfId="0" applyNumberFormat="1" applyFill="1" applyBorder="1" applyAlignment="1" applyProtection="1">
      <alignment horizontal="center"/>
    </xf>
    <xf numFmtId="49" fontId="0" fillId="7" borderId="36" xfId="0" applyNumberFormat="1" applyFill="1" applyBorder="1" applyAlignment="1" applyProtection="1">
      <alignment horizontal="center"/>
    </xf>
    <xf numFmtId="49" fontId="0" fillId="7" borderId="34" xfId="0" applyNumberFormat="1" applyFill="1" applyBorder="1" applyAlignment="1" applyProtection="1">
      <alignment horizontal="center"/>
    </xf>
    <xf numFmtId="49" fontId="0" fillId="7" borderId="6" xfId="0" applyNumberFormat="1" applyFill="1" applyBorder="1" applyAlignment="1" applyProtection="1">
      <alignment horizontal="center"/>
    </xf>
    <xf numFmtId="0" fontId="47" fillId="7" borderId="14" xfId="1" applyFont="1" applyFill="1" applyBorder="1" applyAlignment="1">
      <alignment horizontal="center" vertical="center" wrapText="1"/>
    </xf>
    <xf numFmtId="0" fontId="47" fillId="7" borderId="35" xfId="1" applyFont="1" applyFill="1" applyBorder="1" applyAlignment="1">
      <alignment horizontal="center" vertical="center" wrapText="1"/>
    </xf>
    <xf numFmtId="0" fontId="22" fillId="0" borderId="13" xfId="0" applyFont="1" applyFill="1" applyBorder="1" applyAlignment="1" applyProtection="1">
      <alignment horizontal="center" vertical="center" wrapText="1"/>
    </xf>
    <xf numFmtId="0" fontId="23" fillId="0" borderId="19" xfId="0" applyFont="1" applyFill="1" applyBorder="1" applyAlignment="1" applyProtection="1">
      <alignment horizontal="center" vertical="center" wrapText="1"/>
    </xf>
    <xf numFmtId="0" fontId="23" fillId="0" borderId="4" xfId="0" applyFont="1" applyFill="1" applyBorder="1" applyAlignment="1" applyProtection="1">
      <alignment horizontal="center" vertical="center" wrapText="1"/>
    </xf>
    <xf numFmtId="0" fontId="23" fillId="0" borderId="5" xfId="0" applyFont="1" applyFill="1" applyBorder="1" applyAlignment="1" applyProtection="1">
      <alignment horizontal="center" vertical="center" wrapText="1"/>
    </xf>
    <xf numFmtId="0" fontId="23" fillId="0" borderId="36" xfId="0" applyFont="1" applyFill="1" applyBorder="1" applyAlignment="1" applyProtection="1">
      <alignment horizontal="center" vertical="center" wrapText="1"/>
    </xf>
    <xf numFmtId="0" fontId="23" fillId="0" borderId="6" xfId="0" applyFont="1" applyFill="1" applyBorder="1" applyAlignment="1" applyProtection="1">
      <alignment horizontal="center" vertical="center" wrapText="1"/>
    </xf>
    <xf numFmtId="49" fontId="71" fillId="7" borderId="13" xfId="0" applyNumberFormat="1" applyFont="1" applyFill="1" applyBorder="1" applyAlignment="1" applyProtection="1">
      <alignment horizontal="center" vertical="center" wrapText="1"/>
      <protection locked="0"/>
    </xf>
    <xf numFmtId="0" fontId="72" fillId="0" borderId="4" xfId="0" applyFont="1" applyBorder="1" applyAlignment="1" applyProtection="1">
      <alignment horizontal="center" vertical="center" wrapText="1"/>
      <protection locked="0"/>
    </xf>
    <xf numFmtId="49" fontId="71" fillId="7" borderId="14" xfId="0" applyNumberFormat="1" applyFont="1" applyFill="1" applyBorder="1" applyAlignment="1" applyProtection="1">
      <alignment horizontal="center" vertical="center" wrapText="1"/>
      <protection locked="0"/>
    </xf>
    <xf numFmtId="0" fontId="72" fillId="0" borderId="41" xfId="0" applyFont="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49" fontId="13" fillId="9" borderId="8" xfId="0" applyNumberFormat="1" applyFont="1" applyFill="1" applyBorder="1" applyAlignment="1" applyProtection="1">
      <alignment horizontal="center"/>
    </xf>
    <xf numFmtId="0" fontId="0" fillId="0" borderId="20" xfId="0" applyBorder="1" applyAlignment="1" applyProtection="1">
      <alignment horizontal="center"/>
    </xf>
    <xf numFmtId="0" fontId="0" fillId="0" borderId="21" xfId="0" applyBorder="1" applyAlignment="1" applyProtection="1">
      <alignment horizontal="center"/>
    </xf>
    <xf numFmtId="49" fontId="13" fillId="9" borderId="8" xfId="0" applyNumberFormat="1" applyFont="1" applyFill="1" applyBorder="1" applyAlignment="1" applyProtection="1">
      <alignment horizontal="center" vertical="center"/>
    </xf>
    <xf numFmtId="0" fontId="14" fillId="9" borderId="21" xfId="0" applyFont="1" applyFill="1" applyBorder="1" applyAlignment="1" applyProtection="1">
      <alignment horizontal="center" vertical="center"/>
    </xf>
    <xf numFmtId="0" fontId="4" fillId="7" borderId="7" xfId="0" applyFont="1" applyFill="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49" fontId="13" fillId="9" borderId="13" xfId="0" applyNumberFormat="1" applyFont="1" applyFill="1" applyBorder="1" applyAlignment="1" applyProtection="1">
      <alignment horizontal="center"/>
    </xf>
    <xf numFmtId="0" fontId="14" fillId="9" borderId="33" xfId="0" applyFont="1" applyFill="1" applyBorder="1" applyAlignment="1" applyProtection="1">
      <alignment horizontal="center"/>
    </xf>
    <xf numFmtId="0" fontId="14" fillId="9" borderId="19" xfId="0" applyFont="1" applyFill="1" applyBorder="1" applyAlignment="1" applyProtection="1">
      <alignment horizontal="center"/>
    </xf>
    <xf numFmtId="49" fontId="0" fillId="0" borderId="7" xfId="0" applyNumberFormat="1" applyBorder="1" applyAlignment="1" applyProtection="1">
      <alignment horizontal="left" vertical="distributed" wrapText="1"/>
    </xf>
    <xf numFmtId="49" fontId="0" fillId="0" borderId="7" xfId="0" applyNumberFormat="1" applyBorder="1" applyAlignment="1" applyProtection="1">
      <alignment horizontal="left" vertical="distributed" wrapText="1"/>
      <protection locked="0"/>
    </xf>
    <xf numFmtId="49" fontId="4" fillId="7" borderId="33" xfId="0" applyNumberFormat="1" applyFont="1" applyFill="1"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49" fontId="16" fillId="7" borderId="13" xfId="0" applyNumberFormat="1" applyFont="1" applyFill="1" applyBorder="1" applyAlignment="1" applyProtection="1">
      <alignment horizontal="center" vertical="center" textRotation="90"/>
      <protection locked="0"/>
    </xf>
    <xf numFmtId="0" fontId="17" fillId="0" borderId="4" xfId="0" applyFont="1" applyBorder="1" applyAlignment="1" applyProtection="1">
      <alignment horizontal="center" vertical="center" textRotation="90"/>
      <protection locked="0"/>
    </xf>
    <xf numFmtId="0" fontId="17" fillId="0" borderId="36" xfId="0" applyFont="1" applyBorder="1" applyAlignment="1" applyProtection="1">
      <alignment horizontal="center" vertical="center" textRotation="90"/>
      <protection locked="0"/>
    </xf>
    <xf numFmtId="0" fontId="4" fillId="12" borderId="8" xfId="0" applyNumberFormat="1" applyFont="1" applyFill="1" applyBorder="1" applyAlignment="1" applyProtection="1">
      <alignment horizontal="center"/>
    </xf>
    <xf numFmtId="0" fontId="4" fillId="12" borderId="34" xfId="0" applyNumberFormat="1" applyFont="1" applyFill="1" applyBorder="1" applyAlignment="1" applyProtection="1">
      <alignment horizontal="center"/>
    </xf>
    <xf numFmtId="0" fontId="4" fillId="12" borderId="6" xfId="0" applyNumberFormat="1" applyFont="1" applyFill="1" applyBorder="1" applyAlignment="1" applyProtection="1">
      <alignment horizontal="center"/>
    </xf>
    <xf numFmtId="0" fontId="32" fillId="0" borderId="8" xfId="0" applyNumberFormat="1" applyFont="1" applyBorder="1" applyAlignment="1" applyProtection="1">
      <alignment horizontal="center" vertical="center" wrapText="1"/>
    </xf>
    <xf numFmtId="0" fontId="32" fillId="0" borderId="21" xfId="0" applyNumberFormat="1" applyFont="1" applyBorder="1" applyAlignment="1" applyProtection="1">
      <alignment horizontal="center" vertical="center" wrapText="1"/>
    </xf>
    <xf numFmtId="0" fontId="69" fillId="17" borderId="13" xfId="2" applyFont="1" applyFill="1" applyBorder="1" applyAlignment="1">
      <alignment horizontal="left" vertical="center"/>
    </xf>
    <xf numFmtId="0" fontId="69" fillId="17" borderId="19" xfId="2" applyFont="1" applyFill="1" applyBorder="1" applyAlignment="1">
      <alignment horizontal="left" vertical="center"/>
    </xf>
    <xf numFmtId="0" fontId="69" fillId="17" borderId="36" xfId="2" applyFont="1" applyFill="1" applyBorder="1" applyAlignment="1">
      <alignment horizontal="left" vertical="center"/>
    </xf>
    <xf numFmtId="0" fontId="69" fillId="17" borderId="6" xfId="2" applyFont="1" applyFill="1" applyBorder="1" applyAlignment="1">
      <alignment horizontal="left" vertical="center"/>
    </xf>
    <xf numFmtId="0" fontId="3" fillId="0" borderId="13" xfId="1" applyBorder="1" applyAlignment="1" applyProtection="1">
      <alignment horizontal="center" vertical="center"/>
      <protection locked="0"/>
    </xf>
    <xf numFmtId="0" fontId="3" fillId="0" borderId="19" xfId="1" applyBorder="1" applyAlignment="1" applyProtection="1">
      <alignment horizontal="center" vertical="center"/>
      <protection locked="0"/>
    </xf>
    <xf numFmtId="0" fontId="3" fillId="0" borderId="4" xfId="1" applyBorder="1" applyAlignment="1" applyProtection="1">
      <alignment horizontal="center" vertical="center"/>
      <protection locked="0"/>
    </xf>
    <xf numFmtId="0" fontId="3" fillId="0" borderId="5" xfId="1" applyBorder="1" applyAlignment="1" applyProtection="1">
      <alignment horizontal="center" vertical="center"/>
      <protection locked="0"/>
    </xf>
    <xf numFmtId="0" fontId="0" fillId="7" borderId="38" xfId="0" applyFill="1" applyBorder="1" applyAlignment="1" applyProtection="1">
      <alignment horizontal="center" vertical="center" wrapText="1"/>
      <protection locked="0"/>
    </xf>
    <xf numFmtId="0" fontId="0" fillId="7" borderId="39" xfId="0" applyFill="1" applyBorder="1" applyAlignment="1" applyProtection="1">
      <alignment horizontal="center" vertical="center" wrapText="1"/>
      <protection locked="0"/>
    </xf>
    <xf numFmtId="0" fontId="4" fillId="7" borderId="25" xfId="0" applyFont="1" applyFill="1" applyBorder="1" applyAlignment="1" applyProtection="1">
      <alignment horizontal="center" vertical="center" wrapText="1"/>
      <protection locked="0"/>
    </xf>
    <xf numFmtId="0" fontId="4" fillId="7" borderId="40" xfId="0" applyFont="1" applyFill="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70" fillId="17" borderId="8" xfId="0" applyFont="1" applyFill="1" applyBorder="1" applyAlignment="1" applyProtection="1">
      <alignment horizontal="center" vertical="center"/>
    </xf>
    <xf numFmtId="0" fontId="70" fillId="17" borderId="20" xfId="0" applyFont="1" applyFill="1" applyBorder="1" applyAlignment="1" applyProtection="1">
      <alignment horizontal="center" vertical="center"/>
    </xf>
    <xf numFmtId="0" fontId="70" fillId="17" borderId="21" xfId="0" applyFont="1" applyFill="1" applyBorder="1" applyAlignment="1" applyProtection="1">
      <alignment horizontal="center" vertical="center"/>
    </xf>
    <xf numFmtId="0" fontId="46" fillId="17" borderId="8" xfId="0" applyFont="1" applyFill="1" applyBorder="1" applyAlignment="1" applyProtection="1">
      <alignment horizontal="center" vertical="center" wrapText="1"/>
    </xf>
    <xf numFmtId="0" fontId="46" fillId="17" borderId="20" xfId="0" applyFont="1" applyFill="1" applyBorder="1" applyAlignment="1" applyProtection="1">
      <alignment horizontal="center" vertical="center"/>
    </xf>
    <xf numFmtId="49" fontId="0" fillId="0" borderId="11" xfId="0" applyNumberFormat="1" applyBorder="1" applyAlignment="1" applyProtection="1">
      <alignment horizontal="left" vertical="distributed" wrapText="1"/>
      <protection locked="0"/>
    </xf>
    <xf numFmtId="0" fontId="28" fillId="7" borderId="13" xfId="2" applyFont="1" applyFill="1" applyBorder="1" applyAlignment="1">
      <alignment horizontal="center"/>
    </xf>
    <xf numFmtId="0" fontId="28" fillId="7" borderId="33" xfId="2" applyFont="1" applyFill="1" applyBorder="1" applyAlignment="1">
      <alignment horizontal="center"/>
    </xf>
    <xf numFmtId="0" fontId="28" fillId="7" borderId="19" xfId="2" applyFont="1" applyFill="1" applyBorder="1" applyAlignment="1">
      <alignment horizontal="center"/>
    </xf>
    <xf numFmtId="0" fontId="28" fillId="7" borderId="4" xfId="2" applyFont="1" applyFill="1" applyBorder="1" applyAlignment="1">
      <alignment horizontal="center"/>
    </xf>
    <xf numFmtId="0" fontId="28" fillId="7" borderId="0" xfId="2" applyFont="1" applyFill="1" applyBorder="1" applyAlignment="1">
      <alignment horizontal="center"/>
    </xf>
    <xf numFmtId="0" fontId="28" fillId="7" borderId="5" xfId="2" applyFont="1" applyFill="1" applyBorder="1" applyAlignment="1">
      <alignment horizontal="center"/>
    </xf>
    <xf numFmtId="0" fontId="26" fillId="0" borderId="13" xfId="2" applyFont="1" applyFill="1" applyBorder="1" applyAlignment="1">
      <alignment horizontal="center" vertical="center" wrapText="1"/>
    </xf>
    <xf numFmtId="0" fontId="26" fillId="0" borderId="19" xfId="2" applyFont="1" applyFill="1" applyBorder="1" applyAlignment="1">
      <alignment horizontal="center" vertical="center" wrapText="1"/>
    </xf>
    <xf numFmtId="0" fontId="26" fillId="0" borderId="4" xfId="2" applyFont="1" applyFill="1" applyBorder="1" applyAlignment="1">
      <alignment horizontal="center" vertical="center" wrapText="1"/>
    </xf>
    <xf numFmtId="0" fontId="26" fillId="0" borderId="5" xfId="2" applyFont="1" applyFill="1" applyBorder="1" applyAlignment="1">
      <alignment horizontal="center" vertical="center" wrapText="1"/>
    </xf>
    <xf numFmtId="0" fontId="26" fillId="0" borderId="36" xfId="2" applyFont="1" applyFill="1" applyBorder="1" applyAlignment="1">
      <alignment horizontal="center" vertical="center" wrapText="1"/>
    </xf>
    <xf numFmtId="0" fontId="26" fillId="0" borderId="6" xfId="2" applyFont="1" applyFill="1" applyBorder="1" applyAlignment="1">
      <alignment horizontal="center" vertical="center" wrapText="1"/>
    </xf>
    <xf numFmtId="0" fontId="28" fillId="0" borderId="0" xfId="2" applyAlignment="1">
      <alignment horizontal="center" wrapText="1"/>
    </xf>
    <xf numFmtId="0" fontId="28" fillId="15" borderId="25" xfId="2" applyFont="1" applyFill="1" applyBorder="1" applyAlignment="1">
      <alignment horizontal="left" vertical="center" wrapText="1"/>
    </xf>
    <xf numFmtId="0" fontId="28" fillId="15" borderId="27" xfId="2" applyFont="1" applyFill="1" applyBorder="1" applyAlignment="1">
      <alignment horizontal="left" vertical="center" wrapText="1"/>
    </xf>
    <xf numFmtId="0" fontId="28" fillId="15" borderId="26" xfId="2" applyFont="1" applyFill="1" applyBorder="1" applyAlignment="1">
      <alignment horizontal="left" vertical="center" wrapText="1"/>
    </xf>
    <xf numFmtId="0" fontId="28" fillId="15" borderId="22" xfId="2" applyFont="1" applyFill="1" applyBorder="1" applyAlignment="1">
      <alignment horizontal="left" vertical="center" wrapText="1"/>
    </xf>
    <xf numFmtId="0" fontId="28" fillId="15" borderId="42" xfId="2" applyFont="1" applyFill="1" applyBorder="1" applyAlignment="1">
      <alignment horizontal="left" vertical="center" wrapText="1"/>
    </xf>
    <xf numFmtId="0" fontId="28" fillId="15" borderId="43" xfId="2" applyFont="1" applyFill="1" applyBorder="1" applyAlignment="1">
      <alignment horizontal="left" vertical="center" wrapText="1"/>
    </xf>
    <xf numFmtId="0" fontId="28" fillId="15" borderId="44" xfId="2" applyFont="1" applyFill="1" applyBorder="1" applyAlignment="1">
      <alignment horizontal="left" vertical="center" wrapText="1"/>
    </xf>
    <xf numFmtId="0" fontId="4" fillId="15" borderId="8" xfId="2" applyFont="1" applyFill="1" applyBorder="1" applyAlignment="1">
      <alignment horizontal="center" vertical="center" wrapText="1"/>
    </xf>
    <xf numFmtId="0" fontId="4" fillId="15" borderId="21" xfId="2" applyFont="1" applyFill="1" applyBorder="1" applyAlignment="1">
      <alignment horizontal="center" vertical="center" wrapText="1"/>
    </xf>
    <xf numFmtId="0" fontId="75" fillId="0" borderId="0" xfId="2" applyFont="1" applyBorder="1" applyAlignment="1" applyProtection="1">
      <alignment horizontal="center"/>
      <protection locked="0"/>
    </xf>
    <xf numFmtId="0" fontId="75" fillId="0" borderId="4" xfId="2" applyFont="1" applyBorder="1" applyAlignment="1" applyProtection="1">
      <alignment horizontal="center"/>
      <protection locked="0"/>
    </xf>
    <xf numFmtId="0" fontId="29" fillId="11" borderId="0" xfId="2" applyFont="1" applyFill="1" applyBorder="1" applyAlignment="1">
      <alignment horizontal="left"/>
    </xf>
    <xf numFmtId="0" fontId="28" fillId="0" borderId="0" xfId="2" applyBorder="1" applyAlignment="1" applyProtection="1">
      <alignment horizontal="center"/>
      <protection locked="0"/>
    </xf>
    <xf numFmtId="0" fontId="29" fillId="11" borderId="4" xfId="2" applyFont="1" applyFill="1" applyBorder="1" applyAlignment="1">
      <alignment horizontal="left"/>
    </xf>
    <xf numFmtId="49" fontId="13" fillId="9" borderId="8" xfId="2" applyNumberFormat="1" applyFont="1" applyFill="1" applyBorder="1" applyAlignment="1">
      <alignment horizontal="center"/>
    </xf>
    <xf numFmtId="49" fontId="13" fillId="9" borderId="20" xfId="2" applyNumberFormat="1" applyFont="1" applyFill="1" applyBorder="1" applyAlignment="1">
      <alignment horizontal="center"/>
    </xf>
    <xf numFmtId="49" fontId="13" fillId="9" borderId="21" xfId="2" applyNumberFormat="1" applyFont="1" applyFill="1" applyBorder="1" applyAlignment="1">
      <alignment horizontal="center"/>
    </xf>
    <xf numFmtId="49" fontId="13" fillId="9" borderId="36" xfId="2" applyNumberFormat="1" applyFont="1" applyFill="1" applyBorder="1" applyAlignment="1">
      <alignment horizontal="center"/>
    </xf>
    <xf numFmtId="0" fontId="14" fillId="9" borderId="0" xfId="2" applyFont="1" applyFill="1" applyBorder="1" applyAlignment="1">
      <alignment horizontal="center"/>
    </xf>
    <xf numFmtId="0" fontId="14" fillId="9" borderId="5" xfId="2" applyFont="1" applyFill="1" applyBorder="1" applyAlignment="1">
      <alignment horizontal="center"/>
    </xf>
    <xf numFmtId="49" fontId="73" fillId="7" borderId="14" xfId="2" applyNumberFormat="1" applyFont="1" applyFill="1" applyBorder="1" applyAlignment="1" applyProtection="1">
      <alignment horizontal="center" vertical="center" wrapText="1"/>
      <protection locked="0"/>
    </xf>
    <xf numFmtId="0" fontId="74" fillId="0" borderId="41" xfId="2" applyFont="1" applyBorder="1" applyAlignment="1" applyProtection="1">
      <alignment horizontal="center" vertical="center" wrapText="1"/>
      <protection locked="0"/>
    </xf>
    <xf numFmtId="0" fontId="28" fillId="0" borderId="4" xfId="2" applyBorder="1" applyAlignment="1" applyProtection="1">
      <alignment horizontal="center"/>
      <protection locked="0"/>
    </xf>
    <xf numFmtId="0" fontId="28" fillId="7" borderId="13" xfId="2" applyFill="1" applyBorder="1" applyAlignment="1">
      <alignment horizontal="center"/>
    </xf>
    <xf numFmtId="0" fontId="28" fillId="7" borderId="33" xfId="2" applyFill="1" applyBorder="1" applyAlignment="1">
      <alignment horizontal="center"/>
    </xf>
    <xf numFmtId="0" fontId="28" fillId="7" borderId="19" xfId="2" applyFill="1" applyBorder="1" applyAlignment="1">
      <alignment horizontal="center"/>
    </xf>
    <xf numFmtId="0" fontId="28" fillId="7" borderId="4" xfId="2" applyFill="1" applyBorder="1" applyAlignment="1">
      <alignment horizontal="center"/>
    </xf>
    <xf numFmtId="0" fontId="28" fillId="7" borderId="0" xfId="2" applyFill="1" applyAlignment="1">
      <alignment horizontal="center"/>
    </xf>
    <xf numFmtId="0" fontId="28" fillId="7" borderId="5" xfId="2" applyFill="1" applyBorder="1" applyAlignment="1">
      <alignment horizontal="center"/>
    </xf>
    <xf numFmtId="0" fontId="28" fillId="15" borderId="42" xfId="2" applyFill="1" applyBorder="1" applyAlignment="1">
      <alignment horizontal="left" vertical="center" wrapText="1"/>
    </xf>
    <xf numFmtId="0" fontId="28" fillId="15" borderId="43" xfId="2" applyFill="1" applyBorder="1" applyAlignment="1">
      <alignment horizontal="left" vertical="center" wrapText="1"/>
    </xf>
    <xf numFmtId="0" fontId="28" fillId="0" borderId="0" xfId="2" applyAlignment="1" applyProtection="1">
      <alignment horizontal="center"/>
      <protection locked="0"/>
    </xf>
    <xf numFmtId="0" fontId="29" fillId="11" borderId="0" xfId="2" applyFont="1" applyFill="1" applyAlignment="1">
      <alignment horizontal="left"/>
    </xf>
    <xf numFmtId="0" fontId="26" fillId="0" borderId="13" xfId="2" applyFont="1" applyBorder="1" applyAlignment="1">
      <alignment horizontal="center" vertical="center" wrapText="1"/>
    </xf>
    <xf numFmtId="0" fontId="26" fillId="0" borderId="19" xfId="2" applyFont="1" applyBorder="1" applyAlignment="1">
      <alignment horizontal="center" vertical="center" wrapText="1"/>
    </xf>
    <xf numFmtId="0" fontId="26" fillId="0" borderId="4" xfId="2" applyFont="1" applyBorder="1" applyAlignment="1">
      <alignment horizontal="center" vertical="center" wrapText="1"/>
    </xf>
    <xf numFmtId="0" fontId="26" fillId="0" borderId="5" xfId="2" applyFont="1" applyBorder="1" applyAlignment="1">
      <alignment horizontal="center" vertical="center" wrapText="1"/>
    </xf>
    <xf numFmtId="0" fontId="26" fillId="0" borderId="36" xfId="2" applyFont="1" applyBorder="1" applyAlignment="1">
      <alignment horizontal="center" vertical="center" wrapText="1"/>
    </xf>
    <xf numFmtId="0" fontId="26" fillId="0" borderId="6" xfId="2" applyFont="1" applyBorder="1" applyAlignment="1">
      <alignment horizontal="center" vertical="center" wrapText="1"/>
    </xf>
    <xf numFmtId="0" fontId="14" fillId="9" borderId="0" xfId="2" applyFont="1" applyFill="1" applyAlignment="1">
      <alignment horizontal="center"/>
    </xf>
    <xf numFmtId="0" fontId="75" fillId="0" borderId="0" xfId="2" applyFont="1" applyAlignment="1" applyProtection="1">
      <alignment horizontal="center"/>
      <protection locked="0"/>
    </xf>
    <xf numFmtId="0" fontId="28" fillId="7" borderId="36" xfId="2" applyFont="1" applyFill="1" applyBorder="1" applyAlignment="1">
      <alignment horizontal="center"/>
    </xf>
    <xf numFmtId="0" fontId="28" fillId="7" borderId="34" xfId="2" applyFont="1" applyFill="1" applyBorder="1" applyAlignment="1">
      <alignment horizontal="center"/>
    </xf>
    <xf numFmtId="0" fontId="28" fillId="7" borderId="6" xfId="2" applyFont="1" applyFill="1" applyBorder="1" applyAlignment="1">
      <alignment horizontal="center"/>
    </xf>
    <xf numFmtId="0" fontId="20" fillId="14" borderId="7" xfId="2" applyFont="1" applyFill="1" applyBorder="1" applyAlignment="1">
      <alignment horizontal="center" vertical="top" wrapText="1"/>
    </xf>
    <xf numFmtId="0" fontId="30" fillId="15" borderId="7" xfId="2" applyFont="1" applyFill="1" applyBorder="1" applyAlignment="1">
      <alignment horizontal="left" vertical="center" wrapText="1"/>
    </xf>
    <xf numFmtId="0" fontId="4" fillId="8" borderId="13" xfId="2" applyNumberFormat="1" applyFont="1" applyFill="1" applyBorder="1" applyAlignment="1">
      <alignment horizontal="center" vertical="center" wrapText="1"/>
    </xf>
    <xf numFmtId="0" fontId="4" fillId="8" borderId="19" xfId="2" applyNumberFormat="1" applyFont="1" applyFill="1" applyBorder="1" applyAlignment="1">
      <alignment horizontal="center" vertical="center" wrapText="1"/>
    </xf>
    <xf numFmtId="0" fontId="4" fillId="15" borderId="13" xfId="2" applyNumberFormat="1" applyFont="1" applyFill="1" applyBorder="1" applyAlignment="1">
      <alignment horizontal="center" vertical="center" wrapText="1"/>
    </xf>
    <xf numFmtId="0" fontId="4" fillId="15" borderId="19" xfId="2" applyNumberFormat="1" applyFont="1" applyFill="1" applyBorder="1" applyAlignment="1">
      <alignment horizontal="center" vertical="center" wrapText="1"/>
    </xf>
    <xf numFmtId="0" fontId="28" fillId="15" borderId="7" xfId="2" applyFont="1" applyFill="1" applyBorder="1" applyAlignment="1">
      <alignment horizontal="left" vertical="center" wrapText="1"/>
    </xf>
    <xf numFmtId="0" fontId="14" fillId="9" borderId="33" xfId="2" applyFont="1" applyFill="1" applyBorder="1" applyAlignment="1">
      <alignment horizontal="center"/>
    </xf>
    <xf numFmtId="0" fontId="14" fillId="9" borderId="19" xfId="2" applyFont="1" applyFill="1" applyBorder="1" applyAlignment="1">
      <alignment horizontal="center"/>
    </xf>
    <xf numFmtId="0" fontId="30" fillId="15" borderId="25" xfId="2" applyFont="1" applyFill="1" applyBorder="1" applyAlignment="1">
      <alignment horizontal="left" vertical="center" wrapText="1"/>
    </xf>
    <xf numFmtId="0" fontId="30" fillId="15" borderId="44" xfId="2" applyFont="1" applyFill="1" applyBorder="1" applyAlignment="1">
      <alignment horizontal="left" vertical="center" wrapText="1"/>
    </xf>
    <xf numFmtId="0" fontId="30" fillId="15" borderId="43" xfId="2" applyFont="1" applyFill="1" applyBorder="1" applyAlignment="1">
      <alignment horizontal="left" vertical="center" wrapText="1"/>
    </xf>
    <xf numFmtId="0" fontId="29" fillId="11" borderId="25" xfId="2" applyFont="1" applyFill="1" applyBorder="1" applyAlignment="1">
      <alignment horizontal="center" wrapText="1"/>
    </xf>
    <xf numFmtId="0" fontId="29" fillId="11" borderId="44" xfId="2" applyFont="1" applyFill="1" applyBorder="1" applyAlignment="1">
      <alignment horizontal="center" wrapText="1"/>
    </xf>
    <xf numFmtId="0" fontId="29" fillId="11" borderId="27" xfId="2" applyFont="1" applyFill="1" applyBorder="1" applyAlignment="1">
      <alignment horizontal="center" wrapText="1"/>
    </xf>
    <xf numFmtId="0" fontId="4" fillId="15" borderId="13" xfId="2" applyFont="1" applyFill="1" applyBorder="1" applyAlignment="1">
      <alignment horizontal="center" vertical="center" wrapText="1"/>
    </xf>
    <xf numFmtId="0" fontId="4" fillId="15" borderId="19" xfId="2" applyFont="1" applyFill="1" applyBorder="1" applyAlignment="1">
      <alignment horizontal="center" vertical="center" wrapText="1"/>
    </xf>
    <xf numFmtId="49" fontId="71" fillId="7" borderId="14" xfId="2" applyNumberFormat="1" applyFont="1" applyFill="1" applyBorder="1" applyAlignment="1" applyProtection="1">
      <alignment horizontal="center" vertical="center" wrapText="1"/>
      <protection locked="0"/>
    </xf>
    <xf numFmtId="0" fontId="55" fillId="0" borderId="41" xfId="2" applyFont="1" applyBorder="1" applyAlignment="1" applyProtection="1">
      <alignment horizontal="center" vertical="center" wrapText="1"/>
      <protection locked="0"/>
    </xf>
    <xf numFmtId="0" fontId="20" fillId="14" borderId="7" xfId="2" applyFont="1" applyFill="1" applyBorder="1" applyAlignment="1">
      <alignment horizontal="left" vertical="top" wrapText="1"/>
    </xf>
    <xf numFmtId="0" fontId="28" fillId="15" borderId="7" xfId="2" applyFont="1" applyFill="1" applyBorder="1" applyAlignment="1">
      <alignment horizontal="center" vertical="center" wrapText="1"/>
    </xf>
    <xf numFmtId="0" fontId="20" fillId="14" borderId="7" xfId="2" applyFont="1" applyFill="1" applyBorder="1" applyAlignment="1">
      <alignment horizontal="left" vertical="center" wrapText="1"/>
    </xf>
    <xf numFmtId="0" fontId="0" fillId="0" borderId="42" xfId="0" applyNumberFormat="1" applyFill="1" applyBorder="1" applyAlignment="1">
      <alignment horizontal="center"/>
    </xf>
    <xf numFmtId="0" fontId="0" fillId="0" borderId="43" xfId="0" applyBorder="1" applyAlignment="1"/>
    <xf numFmtId="0" fontId="0" fillId="0" borderId="50" xfId="0" applyBorder="1" applyAlignment="1"/>
    <xf numFmtId="0" fontId="0" fillId="0" borderId="25" xfId="0" applyBorder="1" applyAlignment="1"/>
    <xf numFmtId="0" fontId="0" fillId="0" borderId="44" xfId="0" applyBorder="1" applyAlignment="1"/>
    <xf numFmtId="0" fontId="0" fillId="0" borderId="40" xfId="0" applyBorder="1" applyAlignment="1"/>
    <xf numFmtId="0" fontId="2" fillId="0" borderId="25" xfId="0" applyFont="1" applyBorder="1" applyAlignment="1"/>
    <xf numFmtId="0" fontId="6" fillId="0" borderId="4" xfId="0" applyFont="1" applyBorder="1" applyAlignment="1">
      <alignment horizontal="left"/>
    </xf>
    <xf numFmtId="0" fontId="0" fillId="0" borderId="0" xfId="0" applyBorder="1" applyAlignment="1"/>
    <xf numFmtId="0" fontId="0" fillId="0" borderId="5" xfId="0" applyBorder="1" applyAlignment="1"/>
    <xf numFmtId="0" fontId="5" fillId="0" borderId="4" xfId="0" applyNumberFormat="1" applyFont="1" applyBorder="1" applyAlignment="1">
      <alignment horizontal="left"/>
    </xf>
    <xf numFmtId="0" fontId="0" fillId="0" borderId="25" xfId="0" applyFill="1" applyBorder="1" applyAlignment="1"/>
    <xf numFmtId="0" fontId="0" fillId="0" borderId="29" xfId="0" applyBorder="1" applyAlignment="1"/>
    <xf numFmtId="0" fontId="0" fillId="0" borderId="49" xfId="0" applyBorder="1" applyAlignment="1"/>
    <xf numFmtId="0" fontId="0" fillId="0" borderId="31" xfId="0" applyBorder="1" applyAlignment="1">
      <alignment horizontal="center"/>
    </xf>
    <xf numFmtId="0" fontId="0" fillId="0" borderId="32" xfId="0" applyBorder="1" applyAlignment="1">
      <alignment horizontal="center"/>
    </xf>
    <xf numFmtId="0" fontId="0" fillId="0" borderId="46" xfId="0" applyBorder="1" applyAlignment="1">
      <alignment horizontal="center"/>
    </xf>
    <xf numFmtId="0" fontId="5" fillId="0" borderId="48" xfId="0" applyNumberFormat="1" applyFont="1" applyBorder="1" applyAlignment="1">
      <alignment horizontal="left"/>
    </xf>
    <xf numFmtId="0" fontId="5" fillId="0" borderId="29" xfId="0" applyNumberFormat="1" applyFont="1" applyBorder="1" applyAlignment="1">
      <alignment horizontal="left"/>
    </xf>
    <xf numFmtId="14" fontId="5" fillId="0" borderId="4" xfId="0" applyNumberFormat="1" applyFont="1" applyBorder="1" applyAlignment="1">
      <alignment horizontal="left"/>
    </xf>
    <xf numFmtId="14" fontId="5" fillId="0" borderId="0" xfId="0" applyNumberFormat="1" applyFont="1" applyBorder="1" applyAlignment="1">
      <alignment horizontal="left"/>
    </xf>
    <xf numFmtId="0" fontId="5" fillId="0" borderId="0" xfId="0" applyNumberFormat="1" applyFont="1" applyBorder="1" applyAlignment="1">
      <alignment horizontal="left"/>
    </xf>
    <xf numFmtId="0" fontId="5" fillId="0" borderId="4" xfId="0" applyFont="1" applyBorder="1" applyAlignment="1">
      <alignment horizontal="left"/>
    </xf>
    <xf numFmtId="0" fontId="4" fillId="2" borderId="36" xfId="0" applyFont="1" applyFill="1" applyBorder="1" applyAlignment="1">
      <alignment horizontal="left"/>
    </xf>
    <xf numFmtId="0" fontId="0" fillId="2" borderId="34" xfId="0" applyFill="1" applyBorder="1" applyAlignment="1"/>
    <xf numFmtId="0" fontId="5" fillId="0" borderId="45" xfId="0" applyFont="1" applyBorder="1" applyAlignment="1">
      <alignment horizontal="left"/>
    </xf>
    <xf numFmtId="0" fontId="0" fillId="0" borderId="32" xfId="0" applyBorder="1" applyAlignment="1"/>
    <xf numFmtId="0" fontId="0" fillId="0" borderId="46" xfId="0" applyBorder="1" applyAlignment="1"/>
    <xf numFmtId="0" fontId="6" fillId="0" borderId="47" xfId="0" applyFont="1" applyBorder="1" applyAlignment="1">
      <alignment horizontal="left"/>
    </xf>
    <xf numFmtId="0" fontId="0" fillId="0" borderId="44" xfId="0" applyBorder="1" applyAlignment="1">
      <alignment horizontal="left"/>
    </xf>
    <xf numFmtId="0" fontId="0" fillId="0" borderId="40" xfId="0" applyBorder="1" applyAlignment="1">
      <alignment horizontal="left"/>
    </xf>
    <xf numFmtId="0" fontId="5" fillId="2" borderId="48" xfId="0" applyFont="1" applyFill="1" applyBorder="1" applyAlignment="1">
      <alignment horizontal="left" vertical="top"/>
    </xf>
    <xf numFmtId="0" fontId="5" fillId="2" borderId="29" xfId="0" applyFont="1" applyFill="1" applyBorder="1" applyAlignment="1">
      <alignment horizontal="left" vertical="top"/>
    </xf>
    <xf numFmtId="0" fontId="5" fillId="2" borderId="49" xfId="0" applyFont="1" applyFill="1" applyBorder="1" applyAlignment="1">
      <alignment horizontal="left" vertical="top"/>
    </xf>
    <xf numFmtId="0" fontId="5" fillId="2" borderId="4" xfId="0" applyFont="1" applyFill="1" applyBorder="1" applyAlignment="1">
      <alignment horizontal="left"/>
    </xf>
    <xf numFmtId="0" fontId="5" fillId="2" borderId="0" xfId="0" applyFont="1" applyFill="1" applyBorder="1" applyAlignment="1">
      <alignment horizontal="left"/>
    </xf>
  </cellXfs>
  <cellStyles count="6">
    <cellStyle name="Hyperlink" xfId="1" builtinId="8"/>
    <cellStyle name="Normal" xfId="0" builtinId="0"/>
    <cellStyle name="Normal 2" xfId="2"/>
    <cellStyle name="Normal 3" xfId="3"/>
    <cellStyle name="Normal 4" xfId="4"/>
    <cellStyle name="Normal_Headend - RMA Request" xfId="5"/>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104775</xdr:rowOff>
    </xdr:from>
    <xdr:to>
      <xdr:col>5</xdr:col>
      <xdr:colOff>152400</xdr:colOff>
      <xdr:row>6</xdr:row>
      <xdr:rowOff>361950</xdr:rowOff>
    </xdr:to>
    <xdr:pic>
      <xdr:nvPicPr>
        <xdr:cNvPr id="4491" name="Picture 1">
          <a:extLst>
            <a:ext uri="{FF2B5EF4-FFF2-40B4-BE49-F238E27FC236}">
              <a16:creationId xmlns:a16="http://schemas.microsoft.com/office/drawing/2014/main" id="{9180D78E-0813-49F1-B06B-D427B9BDDE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04775"/>
          <a:ext cx="6543675"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171450</xdr:rowOff>
    </xdr:from>
    <xdr:to>
      <xdr:col>6</xdr:col>
      <xdr:colOff>1276350</xdr:colOff>
      <xdr:row>5</xdr:row>
      <xdr:rowOff>723900</xdr:rowOff>
    </xdr:to>
    <xdr:pic>
      <xdr:nvPicPr>
        <xdr:cNvPr id="15622" name="Picture 3">
          <a:extLst>
            <a:ext uri="{FF2B5EF4-FFF2-40B4-BE49-F238E27FC236}">
              <a16:creationId xmlns:a16="http://schemas.microsoft.com/office/drawing/2014/main" id="{2F4C8AAA-FC09-461C-A04E-AED093293B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71450"/>
          <a:ext cx="6772275"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47625</xdr:rowOff>
    </xdr:from>
    <xdr:to>
      <xdr:col>7</xdr:col>
      <xdr:colOff>76200</xdr:colOff>
      <xdr:row>5</xdr:row>
      <xdr:rowOff>685800</xdr:rowOff>
    </xdr:to>
    <xdr:pic>
      <xdr:nvPicPr>
        <xdr:cNvPr id="25658" name="Picture 1">
          <a:extLst>
            <a:ext uri="{FF2B5EF4-FFF2-40B4-BE49-F238E27FC236}">
              <a16:creationId xmlns:a16="http://schemas.microsoft.com/office/drawing/2014/main" id="{A96F903D-E900-411A-91F8-24C5A74508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47625"/>
          <a:ext cx="7219950"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95250</xdr:rowOff>
    </xdr:from>
    <xdr:to>
      <xdr:col>7</xdr:col>
      <xdr:colOff>647700</xdr:colOff>
      <xdr:row>5</xdr:row>
      <xdr:rowOff>190500</xdr:rowOff>
    </xdr:to>
    <xdr:pic>
      <xdr:nvPicPr>
        <xdr:cNvPr id="26680" name="Picture 3">
          <a:extLst>
            <a:ext uri="{FF2B5EF4-FFF2-40B4-BE49-F238E27FC236}">
              <a16:creationId xmlns:a16="http://schemas.microsoft.com/office/drawing/2014/main" id="{F457FB77-558E-476D-A8EC-7BE2142E99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95250"/>
          <a:ext cx="661035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7</xdr:col>
      <xdr:colOff>590550</xdr:colOff>
      <xdr:row>5</xdr:row>
      <xdr:rowOff>142875</xdr:rowOff>
    </xdr:to>
    <xdr:pic>
      <xdr:nvPicPr>
        <xdr:cNvPr id="18589" name="Picture 1">
          <a:extLst>
            <a:ext uri="{FF2B5EF4-FFF2-40B4-BE49-F238E27FC236}">
              <a16:creationId xmlns:a16="http://schemas.microsoft.com/office/drawing/2014/main" id="{1B9F02FE-0730-46BC-A307-5920C6AC2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65436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7</xdr:col>
      <xdr:colOff>952500</xdr:colOff>
      <xdr:row>5</xdr:row>
      <xdr:rowOff>152400</xdr:rowOff>
    </xdr:to>
    <xdr:pic>
      <xdr:nvPicPr>
        <xdr:cNvPr id="10601" name="Picture 1">
          <a:extLst>
            <a:ext uri="{FF2B5EF4-FFF2-40B4-BE49-F238E27FC236}">
              <a16:creationId xmlns:a16="http://schemas.microsoft.com/office/drawing/2014/main" id="{78FEF071-013B-486A-A2EB-4813A0BEC5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0"/>
          <a:ext cx="7038975"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0</xdr:row>
      <xdr:rowOff>0</xdr:rowOff>
    </xdr:from>
    <xdr:to>
      <xdr:col>7</xdr:col>
      <xdr:colOff>476250</xdr:colOff>
      <xdr:row>5</xdr:row>
      <xdr:rowOff>219075</xdr:rowOff>
    </xdr:to>
    <xdr:pic>
      <xdr:nvPicPr>
        <xdr:cNvPr id="13625" name="Picture 1">
          <a:extLst>
            <a:ext uri="{FF2B5EF4-FFF2-40B4-BE49-F238E27FC236}">
              <a16:creationId xmlns:a16="http://schemas.microsoft.com/office/drawing/2014/main" id="{C1BD32B0-767F-4B42-A416-BCD8D693AA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6934200"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257175</xdr:colOff>
      <xdr:row>0</xdr:row>
      <xdr:rowOff>28575</xdr:rowOff>
    </xdr:from>
    <xdr:to>
      <xdr:col>6</xdr:col>
      <xdr:colOff>533400</xdr:colOff>
      <xdr:row>5</xdr:row>
      <xdr:rowOff>152400</xdr:rowOff>
    </xdr:to>
    <xdr:pic>
      <xdr:nvPicPr>
        <xdr:cNvPr id="23675" name="Picture 1">
          <a:extLst>
            <a:ext uri="{FF2B5EF4-FFF2-40B4-BE49-F238E27FC236}">
              <a16:creationId xmlns:a16="http://schemas.microsoft.com/office/drawing/2014/main" id="{6FCB2BCE-EEC0-406C-8B56-BE1FC57764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28575"/>
          <a:ext cx="63150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commscope.com/support/arris-support/repair-and-return/" TargetMode="External"/><Relationship Id="rId1" Type="http://schemas.openxmlformats.org/officeDocument/2006/relationships/hyperlink" Target="http://www.arris.com/support/repair-and-return"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ommscope.com/support/arris-support/repair-and-return/" TargetMode="External"/><Relationship Id="rId1" Type="http://schemas.openxmlformats.org/officeDocument/2006/relationships/hyperlink" Target="http://www.arris.com/support/repair-and-return"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www.commscope.com/support/arris-support/repair-and-return/" TargetMode="External"/><Relationship Id="rId1" Type="http://schemas.openxmlformats.org/officeDocument/2006/relationships/hyperlink" Target="http://www.arris.com/support/repair-and-return"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www.commscope.com/support/arris-support/repair-and-return/" TargetMode="External"/><Relationship Id="rId1" Type="http://schemas.openxmlformats.org/officeDocument/2006/relationships/hyperlink" Target="http://www.arris.com/support/repair-and-return"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s://www.commscope.com/support/arris-support/repair-and-return/" TargetMode="External"/><Relationship Id="rId1" Type="http://schemas.openxmlformats.org/officeDocument/2006/relationships/hyperlink" Target="http://www.arris.com/support/repair-and-return"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www.commscope.com/support/arris-support/repair-and-return/" TargetMode="External"/><Relationship Id="rId1" Type="http://schemas.openxmlformats.org/officeDocument/2006/relationships/hyperlink" Target="http://www.arris.com/support/repair-and-return"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https://www.commscope.com/support/arris-support/repair-and-return/" TargetMode="External"/><Relationship Id="rId1" Type="http://schemas.openxmlformats.org/officeDocument/2006/relationships/hyperlink" Target="http://www.arris.com/support/repair-and-return"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https://www.commscope.com/support/arris-support/repair-and-return/" TargetMode="External"/><Relationship Id="rId1" Type="http://schemas.openxmlformats.org/officeDocument/2006/relationships/hyperlink" Target="http://www.arris.com/support/repair-and-retur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3"/>
  <sheetViews>
    <sheetView tabSelected="1" zoomScale="75" workbookViewId="0">
      <pane ySplit="15" topLeftCell="A16" activePane="bottomLeft" state="frozen"/>
      <selection pane="bottomLeft" activeCell="H18" sqref="H18"/>
    </sheetView>
  </sheetViews>
  <sheetFormatPr defaultColWidth="11.42578125" defaultRowHeight="12.75" x14ac:dyDescent="0.2"/>
  <cols>
    <col min="1" max="1" width="4.28515625" style="32" customWidth="1"/>
    <col min="2" max="2" width="24.28515625" style="32" customWidth="1"/>
    <col min="3" max="3" width="31.42578125" style="32" customWidth="1"/>
    <col min="4" max="4" width="20.28515625" style="38" customWidth="1"/>
    <col min="5" max="5" width="19.140625" style="32" customWidth="1"/>
    <col min="6" max="6" width="11.42578125" style="32" customWidth="1"/>
    <col min="7" max="7" width="20.5703125" style="32" customWidth="1"/>
    <col min="8" max="8" width="23.28515625" style="32" customWidth="1"/>
    <col min="9" max="9" width="22.7109375" style="32" customWidth="1"/>
    <col min="10" max="10" width="37.85546875" style="32" customWidth="1"/>
    <col min="11" max="11" width="8.85546875" style="32" hidden="1" customWidth="1"/>
    <col min="12" max="13" width="9.140625" style="32" hidden="1" customWidth="1"/>
    <col min="14" max="14" width="55.28515625" style="41" hidden="1" customWidth="1"/>
    <col min="15" max="15" width="25.85546875" style="32" hidden="1" customWidth="1"/>
    <col min="16" max="16" width="2.42578125" style="32" hidden="1" customWidth="1"/>
    <col min="17" max="18" width="11.42578125" style="32" customWidth="1"/>
    <col min="19" max="19" width="11.42578125" style="42" customWidth="1"/>
    <col min="20" max="16384" width="11.42578125" style="32"/>
  </cols>
  <sheetData>
    <row r="1" spans="1:20" ht="12.75" customHeight="1" x14ac:dyDescent="0.2">
      <c r="A1" s="305"/>
      <c r="B1" s="306"/>
      <c r="C1" s="306"/>
      <c r="D1" s="306"/>
      <c r="E1" s="306"/>
      <c r="F1" s="306"/>
      <c r="G1" s="306"/>
      <c r="H1" s="307"/>
      <c r="I1" s="326" t="s">
        <v>1376</v>
      </c>
      <c r="J1" s="314" t="s">
        <v>268</v>
      </c>
      <c r="K1" s="30"/>
      <c r="L1" s="30"/>
      <c r="M1" s="30"/>
      <c r="N1" s="31"/>
      <c r="O1" s="30"/>
      <c r="P1" s="30"/>
    </row>
    <row r="2" spans="1:20" ht="30" customHeight="1" thickBot="1" x14ac:dyDescent="0.25">
      <c r="A2" s="308"/>
      <c r="B2" s="309"/>
      <c r="C2" s="309"/>
      <c r="D2" s="309"/>
      <c r="E2" s="309"/>
      <c r="F2" s="309"/>
      <c r="G2" s="309"/>
      <c r="H2" s="310"/>
      <c r="I2" s="327"/>
      <c r="J2" s="315"/>
      <c r="K2" s="30"/>
      <c r="L2" s="30"/>
      <c r="M2" s="30"/>
      <c r="N2" s="31"/>
      <c r="O2" s="30"/>
      <c r="P2" s="30"/>
    </row>
    <row r="3" spans="1:20" ht="12.75" customHeight="1" x14ac:dyDescent="0.2">
      <c r="A3" s="308"/>
      <c r="B3" s="309"/>
      <c r="C3" s="309"/>
      <c r="D3" s="309"/>
      <c r="E3" s="309"/>
      <c r="F3" s="309"/>
      <c r="G3" s="309"/>
      <c r="H3" s="310"/>
      <c r="I3" s="316" t="s">
        <v>1176</v>
      </c>
      <c r="J3" s="317"/>
      <c r="K3" s="30"/>
      <c r="L3" s="30"/>
      <c r="M3" s="30"/>
      <c r="N3" s="31"/>
      <c r="O3" s="30"/>
      <c r="P3" s="30"/>
    </row>
    <row r="4" spans="1:20" ht="12.75" customHeight="1" x14ac:dyDescent="0.2">
      <c r="A4" s="308"/>
      <c r="B4" s="309"/>
      <c r="C4" s="309"/>
      <c r="D4" s="309"/>
      <c r="E4" s="309"/>
      <c r="F4" s="309"/>
      <c r="G4" s="309"/>
      <c r="H4" s="310"/>
      <c r="I4" s="318"/>
      <c r="J4" s="319"/>
      <c r="K4" s="30"/>
      <c r="L4" s="30"/>
      <c r="M4" s="30"/>
      <c r="N4" s="31"/>
      <c r="O4" s="30"/>
      <c r="P4" s="30"/>
    </row>
    <row r="5" spans="1:20" ht="12.75" customHeight="1" x14ac:dyDescent="0.2">
      <c r="A5" s="308"/>
      <c r="B5" s="309"/>
      <c r="C5" s="309"/>
      <c r="D5" s="309"/>
      <c r="E5" s="309"/>
      <c r="F5" s="309"/>
      <c r="G5" s="309"/>
      <c r="H5" s="310"/>
      <c r="I5" s="318"/>
      <c r="J5" s="319"/>
      <c r="K5" s="30"/>
      <c r="L5" s="30"/>
      <c r="M5" s="30"/>
      <c r="N5" s="31"/>
      <c r="O5" s="30"/>
      <c r="P5" s="30"/>
    </row>
    <row r="6" spans="1:20" ht="12.75" customHeight="1" x14ac:dyDescent="0.2">
      <c r="A6" s="308"/>
      <c r="B6" s="309"/>
      <c r="C6" s="309"/>
      <c r="D6" s="309"/>
      <c r="E6" s="309"/>
      <c r="F6" s="309"/>
      <c r="G6" s="309"/>
      <c r="H6" s="310"/>
      <c r="I6" s="318"/>
      <c r="J6" s="319"/>
      <c r="K6" s="30"/>
      <c r="L6" s="30"/>
      <c r="M6" s="30"/>
      <c r="N6" s="31"/>
      <c r="O6" s="30"/>
      <c r="P6" s="30"/>
    </row>
    <row r="7" spans="1:20" s="44" customFormat="1" ht="42.75" customHeight="1" thickBot="1" x14ac:dyDescent="0.25">
      <c r="A7" s="311"/>
      <c r="B7" s="312"/>
      <c r="C7" s="312"/>
      <c r="D7" s="312"/>
      <c r="E7" s="312"/>
      <c r="F7" s="312"/>
      <c r="G7" s="312"/>
      <c r="H7" s="313"/>
      <c r="I7" s="320"/>
      <c r="J7" s="321"/>
      <c r="K7" s="43"/>
      <c r="L7" s="43"/>
      <c r="M7" s="43"/>
      <c r="N7" s="43"/>
      <c r="O7" s="43"/>
      <c r="P7" s="43"/>
    </row>
    <row r="8" spans="1:20" ht="13.5" thickBot="1" x14ac:dyDescent="0.25">
      <c r="A8" s="328" t="s">
        <v>51</v>
      </c>
      <c r="B8" s="329"/>
      <c r="C8" s="330"/>
      <c r="D8" s="28" t="s">
        <v>1168</v>
      </c>
      <c r="E8" s="27" t="s">
        <v>1173</v>
      </c>
      <c r="F8" s="335" t="s">
        <v>1</v>
      </c>
      <c r="G8" s="336"/>
      <c r="H8" s="337"/>
      <c r="I8" s="331" t="s">
        <v>96</v>
      </c>
      <c r="J8" s="332"/>
      <c r="K8" s="33"/>
      <c r="L8" s="30"/>
      <c r="M8" s="30"/>
      <c r="N8" s="30"/>
      <c r="O8" s="31"/>
      <c r="P8" s="30"/>
      <c r="S8" s="32"/>
      <c r="T8" s="42"/>
    </row>
    <row r="9" spans="1:20" ht="12.75" customHeight="1" x14ac:dyDescent="0.2">
      <c r="A9" s="345" t="s">
        <v>49</v>
      </c>
      <c r="B9" s="340"/>
      <c r="C9" s="341"/>
      <c r="D9" s="324" t="s">
        <v>1168</v>
      </c>
      <c r="E9" s="322" t="s">
        <v>1171</v>
      </c>
      <c r="F9" s="247" t="s">
        <v>193</v>
      </c>
      <c r="G9" s="363" t="s">
        <v>818</v>
      </c>
      <c r="H9" s="364"/>
      <c r="I9" s="357"/>
      <c r="J9" s="358"/>
      <c r="K9" s="30"/>
      <c r="L9" s="30"/>
      <c r="M9" s="30"/>
      <c r="N9" s="31"/>
      <c r="O9" s="30"/>
      <c r="P9" s="30"/>
    </row>
    <row r="10" spans="1:20" x14ac:dyDescent="0.2">
      <c r="A10" s="346"/>
      <c r="B10" s="342"/>
      <c r="C10" s="343"/>
      <c r="D10" s="325"/>
      <c r="E10" s="323"/>
      <c r="F10" s="248" t="s">
        <v>1169</v>
      </c>
      <c r="G10" s="365"/>
      <c r="H10" s="366"/>
      <c r="I10" s="359"/>
      <c r="J10" s="360"/>
      <c r="K10" s="30"/>
      <c r="L10" s="30"/>
      <c r="M10" s="30"/>
      <c r="N10" s="31"/>
      <c r="O10" s="30"/>
      <c r="P10" s="30"/>
    </row>
    <row r="11" spans="1:20" ht="13.5" thickBot="1" x14ac:dyDescent="0.25">
      <c r="A11" s="346"/>
      <c r="B11" s="342"/>
      <c r="C11" s="343"/>
      <c r="D11" s="325"/>
      <c r="E11" s="323"/>
      <c r="F11" s="248" t="s">
        <v>1179</v>
      </c>
      <c r="G11" s="333"/>
      <c r="H11" s="334"/>
      <c r="I11" s="359"/>
      <c r="J11" s="360"/>
      <c r="K11" s="30"/>
      <c r="L11" s="30"/>
      <c r="M11" s="31"/>
      <c r="N11" s="30"/>
      <c r="O11" s="30"/>
      <c r="P11" s="30"/>
      <c r="R11" s="42"/>
      <c r="S11" s="32"/>
    </row>
    <row r="12" spans="1:20" x14ac:dyDescent="0.2">
      <c r="A12" s="346"/>
      <c r="B12" s="342"/>
      <c r="C12" s="343"/>
      <c r="D12" s="325"/>
      <c r="E12" s="323"/>
      <c r="F12" s="248" t="s">
        <v>1181</v>
      </c>
      <c r="G12" s="333"/>
      <c r="H12" s="334"/>
      <c r="I12" s="353" t="s">
        <v>1182</v>
      </c>
      <c r="J12" s="354"/>
      <c r="K12" s="30"/>
      <c r="L12" s="30"/>
      <c r="M12" s="30"/>
      <c r="N12" s="31"/>
      <c r="O12" s="30"/>
      <c r="P12" s="30"/>
    </row>
    <row r="13" spans="1:20" ht="27.75" customHeight="1" thickBot="1" x14ac:dyDescent="0.25">
      <c r="A13" s="347"/>
      <c r="B13" s="344"/>
      <c r="C13" s="343"/>
      <c r="D13" s="325"/>
      <c r="E13" s="323"/>
      <c r="F13" s="249" t="s">
        <v>1170</v>
      </c>
      <c r="G13" s="361"/>
      <c r="H13" s="362"/>
      <c r="I13" s="355"/>
      <c r="J13" s="356"/>
      <c r="K13" s="30"/>
      <c r="L13" s="30"/>
      <c r="M13" s="30"/>
      <c r="N13" s="31"/>
      <c r="O13" s="30"/>
      <c r="P13" s="30"/>
    </row>
    <row r="14" spans="1:20" ht="51" customHeight="1" thickBot="1" x14ac:dyDescent="0.25">
      <c r="A14" s="370" t="s">
        <v>1183</v>
      </c>
      <c r="B14" s="371"/>
      <c r="C14" s="367" t="s">
        <v>1178</v>
      </c>
      <c r="D14" s="368"/>
      <c r="E14" s="368"/>
      <c r="F14" s="368"/>
      <c r="G14" s="368"/>
      <c r="H14" s="368"/>
      <c r="I14" s="368"/>
      <c r="J14" s="369"/>
      <c r="K14" s="30"/>
      <c r="L14" s="30"/>
      <c r="M14" s="30"/>
      <c r="N14" s="31"/>
      <c r="O14" s="30"/>
      <c r="P14" s="30"/>
    </row>
    <row r="15" spans="1:20" s="35" customFormat="1" ht="58.5" customHeight="1" thickBot="1" x14ac:dyDescent="0.25">
      <c r="A15" s="45"/>
      <c r="B15" s="245" t="s">
        <v>975</v>
      </c>
      <c r="C15" s="246" t="s">
        <v>1180</v>
      </c>
      <c r="D15" s="243" t="s">
        <v>3</v>
      </c>
      <c r="E15" s="244" t="s">
        <v>2</v>
      </c>
      <c r="F15" s="241" t="s">
        <v>9</v>
      </c>
      <c r="G15" s="242" t="s">
        <v>1172</v>
      </c>
      <c r="H15" s="243" t="s">
        <v>1177</v>
      </c>
      <c r="I15" s="351" t="s">
        <v>95</v>
      </c>
      <c r="J15" s="352"/>
      <c r="K15" s="34" t="s">
        <v>49</v>
      </c>
      <c r="L15" s="34"/>
      <c r="M15" s="34"/>
      <c r="N15" s="46"/>
      <c r="O15" s="34"/>
      <c r="P15" s="34"/>
      <c r="S15" s="42"/>
    </row>
    <row r="16" spans="1:20" s="38" customFormat="1" ht="24.75" customHeight="1" thickBot="1" x14ac:dyDescent="0.25">
      <c r="A16" s="47">
        <v>1</v>
      </c>
      <c r="B16" s="240"/>
      <c r="C16" s="62"/>
      <c r="D16" s="62" t="s">
        <v>49</v>
      </c>
      <c r="E16" s="235"/>
      <c r="F16" s="240"/>
      <c r="G16" s="63"/>
      <c r="H16" s="64"/>
      <c r="I16" s="372"/>
      <c r="J16" s="372"/>
      <c r="K16" s="37" t="s">
        <v>49</v>
      </c>
      <c r="L16" s="34">
        <v>1500</v>
      </c>
      <c r="M16" s="37" t="s">
        <v>49</v>
      </c>
      <c r="N16" s="31" t="s">
        <v>14</v>
      </c>
      <c r="O16" s="30" t="s">
        <v>61</v>
      </c>
      <c r="P16" s="37" t="s">
        <v>73</v>
      </c>
      <c r="S16" s="48"/>
    </row>
    <row r="17" spans="1:19" s="38" customFormat="1" ht="24.75" customHeight="1" thickBot="1" x14ac:dyDescent="0.25">
      <c r="A17" s="47">
        <f>A16+1</f>
        <v>2</v>
      </c>
      <c r="B17" s="26"/>
      <c r="C17" s="29"/>
      <c r="D17" s="29"/>
      <c r="E17" s="234"/>
      <c r="F17" s="26"/>
      <c r="G17" s="65"/>
      <c r="H17" s="66"/>
      <c r="I17" s="339"/>
      <c r="J17" s="339"/>
      <c r="K17" s="37" t="s">
        <v>49</v>
      </c>
      <c r="L17" s="34" t="s">
        <v>15</v>
      </c>
      <c r="M17" s="37" t="s">
        <v>53</v>
      </c>
      <c r="N17" s="31" t="s">
        <v>16</v>
      </c>
      <c r="O17" s="30" t="s">
        <v>62</v>
      </c>
      <c r="P17" s="37" t="s">
        <v>17</v>
      </c>
      <c r="S17" s="48"/>
    </row>
    <row r="18" spans="1:19" s="38" customFormat="1" ht="24.75" customHeight="1" thickBot="1" x14ac:dyDescent="0.25">
      <c r="A18" s="47">
        <f t="shared" ref="A18:A81" si="0">A17+1</f>
        <v>3</v>
      </c>
      <c r="B18" s="26"/>
      <c r="C18" s="29"/>
      <c r="D18" s="29"/>
      <c r="E18" s="234"/>
      <c r="F18" s="26"/>
      <c r="G18" s="65"/>
      <c r="H18" s="66"/>
      <c r="I18" s="339"/>
      <c r="J18" s="339"/>
      <c r="K18" s="37"/>
      <c r="L18" s="34" t="s">
        <v>18</v>
      </c>
      <c r="M18" s="37" t="s">
        <v>5</v>
      </c>
      <c r="N18" s="31" t="s">
        <v>19</v>
      </c>
      <c r="O18" s="30" t="s">
        <v>63</v>
      </c>
      <c r="P18" s="37" t="s">
        <v>74</v>
      </c>
      <c r="S18" s="48"/>
    </row>
    <row r="19" spans="1:19" s="38" customFormat="1" ht="24.75" customHeight="1" thickBot="1" x14ac:dyDescent="0.25">
      <c r="A19" s="47">
        <f t="shared" si="0"/>
        <v>4</v>
      </c>
      <c r="B19" s="26"/>
      <c r="C19" s="29"/>
      <c r="D19" s="29"/>
      <c r="E19" s="234"/>
      <c r="F19" s="26"/>
      <c r="G19" s="65"/>
      <c r="H19" s="66"/>
      <c r="I19" s="339" t="s">
        <v>49</v>
      </c>
      <c r="J19" s="339"/>
      <c r="K19" s="37"/>
      <c r="L19" s="34" t="s">
        <v>20</v>
      </c>
      <c r="M19" s="37" t="s">
        <v>4</v>
      </c>
      <c r="N19" s="31" t="s">
        <v>21</v>
      </c>
      <c r="O19" s="30" t="s">
        <v>77</v>
      </c>
      <c r="P19" s="37"/>
      <c r="S19" s="48"/>
    </row>
    <row r="20" spans="1:19" s="38" customFormat="1" ht="24.75" customHeight="1" thickBot="1" x14ac:dyDescent="0.25">
      <c r="A20" s="47">
        <f t="shared" si="0"/>
        <v>5</v>
      </c>
      <c r="B20" s="26"/>
      <c r="C20" s="29"/>
      <c r="D20" s="29"/>
      <c r="E20" s="234"/>
      <c r="F20" s="26"/>
      <c r="G20" s="65"/>
      <c r="H20" s="66"/>
      <c r="I20" s="339"/>
      <c r="J20" s="339"/>
      <c r="K20" s="37"/>
      <c r="L20" s="34"/>
      <c r="M20" s="37" t="s">
        <v>54</v>
      </c>
      <c r="N20" s="31" t="s">
        <v>22</v>
      </c>
      <c r="O20" s="30" t="s">
        <v>78</v>
      </c>
      <c r="P20" s="37"/>
      <c r="S20" s="48"/>
    </row>
    <row r="21" spans="1:19" s="38" customFormat="1" ht="24.75" customHeight="1" thickBot="1" x14ac:dyDescent="0.25">
      <c r="A21" s="47">
        <f t="shared" si="0"/>
        <v>6</v>
      </c>
      <c r="B21" s="26"/>
      <c r="C21" s="29"/>
      <c r="D21" s="29"/>
      <c r="E21" s="234"/>
      <c r="F21" s="26"/>
      <c r="G21" s="65"/>
      <c r="H21" s="66"/>
      <c r="I21" s="339"/>
      <c r="J21" s="339"/>
      <c r="K21" s="37"/>
      <c r="L21" s="34"/>
      <c r="M21" s="37" t="s">
        <v>8</v>
      </c>
      <c r="N21" s="31" t="s">
        <v>23</v>
      </c>
      <c r="O21" s="30" t="s">
        <v>79</v>
      </c>
      <c r="P21" s="37"/>
      <c r="S21" s="48"/>
    </row>
    <row r="22" spans="1:19" s="38" customFormat="1" ht="24.75" customHeight="1" thickBot="1" x14ac:dyDescent="0.25">
      <c r="A22" s="47">
        <f t="shared" si="0"/>
        <v>7</v>
      </c>
      <c r="B22" s="26"/>
      <c r="C22" s="29"/>
      <c r="D22" s="29"/>
      <c r="E22" s="234"/>
      <c r="F22" s="26"/>
      <c r="G22" s="65"/>
      <c r="H22" s="66"/>
      <c r="I22" s="339"/>
      <c r="J22" s="339"/>
      <c r="K22" s="37"/>
      <c r="L22" s="34"/>
      <c r="M22" s="37"/>
      <c r="N22" s="31"/>
      <c r="O22" s="30" t="s">
        <v>49</v>
      </c>
      <c r="P22" s="37"/>
      <c r="S22" s="48"/>
    </row>
    <row r="23" spans="1:19" s="38" customFormat="1" ht="24.75" customHeight="1" thickBot="1" x14ac:dyDescent="0.25">
      <c r="A23" s="47">
        <f t="shared" si="0"/>
        <v>8</v>
      </c>
      <c r="B23" s="26"/>
      <c r="C23" s="29"/>
      <c r="D23" s="29"/>
      <c r="E23" s="234"/>
      <c r="F23" s="26"/>
      <c r="G23" s="65"/>
      <c r="H23" s="66"/>
      <c r="I23" s="339"/>
      <c r="J23" s="339"/>
      <c r="K23" s="37"/>
      <c r="L23" s="34"/>
      <c r="M23" s="37"/>
      <c r="N23" s="31" t="s">
        <v>24</v>
      </c>
      <c r="O23" s="30" t="s">
        <v>64</v>
      </c>
      <c r="P23" s="37"/>
      <c r="S23" s="48"/>
    </row>
    <row r="24" spans="1:19" s="38" customFormat="1" ht="24.75" customHeight="1" thickBot="1" x14ac:dyDescent="0.25">
      <c r="A24" s="47">
        <f t="shared" si="0"/>
        <v>9</v>
      </c>
      <c r="B24" s="26"/>
      <c r="C24" s="29"/>
      <c r="D24" s="29"/>
      <c r="E24" s="234"/>
      <c r="F24" s="26"/>
      <c r="G24" s="65"/>
      <c r="H24" s="66"/>
      <c r="I24" s="339"/>
      <c r="J24" s="339"/>
      <c r="K24" s="37"/>
      <c r="L24" s="34"/>
      <c r="M24" s="37"/>
      <c r="N24" s="31" t="s">
        <v>25</v>
      </c>
      <c r="O24" s="30" t="s">
        <v>65</v>
      </c>
      <c r="P24" s="37"/>
      <c r="S24" s="48"/>
    </row>
    <row r="25" spans="1:19" s="38" customFormat="1" ht="24.75" customHeight="1" thickBot="1" x14ac:dyDescent="0.25">
      <c r="A25" s="47">
        <f t="shared" si="0"/>
        <v>10</v>
      </c>
      <c r="B25" s="26"/>
      <c r="C25" s="29"/>
      <c r="D25" s="29"/>
      <c r="E25" s="234"/>
      <c r="F25" s="26"/>
      <c r="G25" s="65"/>
      <c r="H25" s="66"/>
      <c r="I25" s="339"/>
      <c r="J25" s="339"/>
      <c r="K25" s="37"/>
      <c r="L25" s="34"/>
      <c r="M25" s="37"/>
      <c r="N25" s="31" t="s">
        <v>26</v>
      </c>
      <c r="O25" s="30" t="s">
        <v>49</v>
      </c>
      <c r="P25" s="37"/>
      <c r="S25" s="48"/>
    </row>
    <row r="26" spans="1:19" s="38" customFormat="1" ht="24.75" customHeight="1" thickBot="1" x14ac:dyDescent="0.25">
      <c r="A26" s="47">
        <f t="shared" si="0"/>
        <v>11</v>
      </c>
      <c r="B26" s="26"/>
      <c r="C26" s="29"/>
      <c r="D26" s="29"/>
      <c r="E26" s="234"/>
      <c r="F26" s="26"/>
      <c r="G26" s="65"/>
      <c r="H26" s="66"/>
      <c r="I26" s="339"/>
      <c r="J26" s="339"/>
      <c r="K26" s="37"/>
      <c r="L26" s="34"/>
      <c r="M26" s="37"/>
      <c r="N26" s="31" t="s">
        <v>27</v>
      </c>
      <c r="O26" s="30" t="s">
        <v>66</v>
      </c>
      <c r="P26" s="37"/>
      <c r="S26" s="48"/>
    </row>
    <row r="27" spans="1:19" s="38" customFormat="1" ht="24.75" customHeight="1" thickBot="1" x14ac:dyDescent="0.25">
      <c r="A27" s="47">
        <f t="shared" si="0"/>
        <v>12</v>
      </c>
      <c r="B27" s="26"/>
      <c r="C27" s="29"/>
      <c r="D27" s="29"/>
      <c r="E27" s="234"/>
      <c r="F27" s="26"/>
      <c r="G27" s="65"/>
      <c r="H27" s="66"/>
      <c r="I27" s="339"/>
      <c r="J27" s="339"/>
      <c r="K27" s="37"/>
      <c r="L27" s="34"/>
      <c r="M27" s="37"/>
      <c r="N27" s="31" t="s">
        <v>28</v>
      </c>
      <c r="O27" s="30" t="s">
        <v>67</v>
      </c>
      <c r="P27" s="37"/>
      <c r="S27" s="48"/>
    </row>
    <row r="28" spans="1:19" s="38" customFormat="1" ht="24.75" customHeight="1" thickBot="1" x14ac:dyDescent="0.25">
      <c r="A28" s="47">
        <f t="shared" si="0"/>
        <v>13</v>
      </c>
      <c r="B28" s="26"/>
      <c r="C28" s="29"/>
      <c r="D28" s="29"/>
      <c r="E28" s="234"/>
      <c r="F28" s="26"/>
      <c r="G28" s="65"/>
      <c r="H28" s="66"/>
      <c r="I28" s="339"/>
      <c r="J28" s="339"/>
      <c r="K28" s="37"/>
      <c r="L28" s="34"/>
      <c r="M28" s="37"/>
      <c r="N28" s="31" t="s">
        <v>29</v>
      </c>
      <c r="O28" s="30" t="s">
        <v>68</v>
      </c>
      <c r="P28" s="37"/>
      <c r="S28" s="48"/>
    </row>
    <row r="29" spans="1:19" s="38" customFormat="1" ht="24.75" customHeight="1" thickBot="1" x14ac:dyDescent="0.25">
      <c r="A29" s="47">
        <f t="shared" si="0"/>
        <v>14</v>
      </c>
      <c r="B29" s="26"/>
      <c r="C29" s="29"/>
      <c r="D29" s="29"/>
      <c r="E29" s="234"/>
      <c r="F29" s="26"/>
      <c r="G29" s="65"/>
      <c r="H29" s="66"/>
      <c r="I29" s="339"/>
      <c r="J29" s="339"/>
      <c r="K29" s="37"/>
      <c r="L29" s="34"/>
      <c r="M29" s="37"/>
      <c r="N29" s="31" t="s">
        <v>30</v>
      </c>
      <c r="O29" s="30" t="s">
        <v>69</v>
      </c>
      <c r="P29" s="37"/>
      <c r="S29" s="48"/>
    </row>
    <row r="30" spans="1:19" s="38" customFormat="1" ht="24.75" customHeight="1" thickBot="1" x14ac:dyDescent="0.25">
      <c r="A30" s="47">
        <f>A29+1</f>
        <v>15</v>
      </c>
      <c r="B30" s="26"/>
      <c r="C30" s="29"/>
      <c r="D30" s="29"/>
      <c r="E30" s="234"/>
      <c r="F30" s="26"/>
      <c r="G30" s="65"/>
      <c r="H30" s="66"/>
      <c r="I30" s="339"/>
      <c r="J30" s="339"/>
      <c r="K30" s="37"/>
      <c r="L30" s="51"/>
      <c r="M30" s="37"/>
      <c r="N30" s="52" t="s">
        <v>31</v>
      </c>
      <c r="O30" s="30" t="s">
        <v>55</v>
      </c>
      <c r="P30" s="51"/>
      <c r="S30" s="53"/>
    </row>
    <row r="31" spans="1:19" s="38" customFormat="1" ht="24.75" customHeight="1" thickBot="1" x14ac:dyDescent="0.25">
      <c r="A31" s="47">
        <f t="shared" si="0"/>
        <v>16</v>
      </c>
      <c r="B31" s="26"/>
      <c r="C31" s="29"/>
      <c r="D31" s="29"/>
      <c r="E31" s="234"/>
      <c r="F31" s="26"/>
      <c r="G31" s="65"/>
      <c r="H31" s="66"/>
      <c r="I31" s="339" t="s">
        <v>49</v>
      </c>
      <c r="J31" s="339"/>
      <c r="K31" s="54"/>
      <c r="L31" s="51"/>
      <c r="M31" s="37"/>
      <c r="N31" s="52" t="s">
        <v>32</v>
      </c>
      <c r="O31" s="30" t="s">
        <v>56</v>
      </c>
      <c r="P31" s="51"/>
      <c r="S31" s="53"/>
    </row>
    <row r="32" spans="1:19" s="38" customFormat="1" ht="24.75" customHeight="1" thickBot="1" x14ac:dyDescent="0.25">
      <c r="A32" s="47">
        <f t="shared" si="0"/>
        <v>17</v>
      </c>
      <c r="B32" s="26"/>
      <c r="C32" s="29"/>
      <c r="D32" s="29"/>
      <c r="E32" s="234"/>
      <c r="F32" s="26"/>
      <c r="G32" s="65"/>
      <c r="H32" s="66"/>
      <c r="I32" s="339"/>
      <c r="J32" s="339"/>
      <c r="K32" s="54"/>
      <c r="L32" s="51"/>
      <c r="M32" s="37"/>
      <c r="N32" s="52" t="s">
        <v>33</v>
      </c>
      <c r="O32" s="30" t="s">
        <v>57</v>
      </c>
      <c r="P32" s="51"/>
      <c r="S32" s="53"/>
    </row>
    <row r="33" spans="1:19" s="38" customFormat="1" ht="24.75" customHeight="1" thickBot="1" x14ac:dyDescent="0.25">
      <c r="A33" s="47">
        <f t="shared" si="0"/>
        <v>18</v>
      </c>
      <c r="B33" s="26"/>
      <c r="C33" s="29"/>
      <c r="D33" s="29"/>
      <c r="E33" s="234"/>
      <c r="F33" s="26"/>
      <c r="G33" s="65"/>
      <c r="H33" s="66"/>
      <c r="I33" s="339"/>
      <c r="J33" s="339"/>
      <c r="K33" s="54"/>
      <c r="L33" s="51"/>
      <c r="M33" s="37"/>
      <c r="N33" s="52" t="s">
        <v>34</v>
      </c>
      <c r="O33" s="37"/>
      <c r="P33" s="51"/>
      <c r="S33" s="53"/>
    </row>
    <row r="34" spans="1:19" s="38" customFormat="1" ht="24.75" customHeight="1" thickBot="1" x14ac:dyDescent="0.25">
      <c r="A34" s="47">
        <f t="shared" si="0"/>
        <v>19</v>
      </c>
      <c r="B34" s="26"/>
      <c r="C34" s="29"/>
      <c r="D34" s="29"/>
      <c r="E34" s="234"/>
      <c r="F34" s="26"/>
      <c r="G34" s="65"/>
      <c r="H34" s="66"/>
      <c r="I34" s="339"/>
      <c r="J34" s="339"/>
      <c r="K34" s="54"/>
      <c r="L34" s="37"/>
      <c r="M34" s="37"/>
      <c r="N34" s="55" t="s">
        <v>36</v>
      </c>
      <c r="O34" s="56" t="s">
        <v>58</v>
      </c>
      <c r="P34" s="51"/>
      <c r="S34" s="53"/>
    </row>
    <row r="35" spans="1:19" s="38" customFormat="1" ht="24.75" customHeight="1" thickBot="1" x14ac:dyDescent="0.25">
      <c r="A35" s="47">
        <f t="shared" si="0"/>
        <v>20</v>
      </c>
      <c r="B35" s="26"/>
      <c r="C35" s="29"/>
      <c r="D35" s="29"/>
      <c r="E35" s="234"/>
      <c r="F35" s="26"/>
      <c r="G35" s="65"/>
      <c r="H35" s="66"/>
      <c r="I35" s="339"/>
      <c r="J35" s="339"/>
      <c r="K35" s="54"/>
      <c r="L35" s="37"/>
      <c r="M35" s="37"/>
      <c r="N35" s="55"/>
      <c r="O35" s="56" t="s">
        <v>59</v>
      </c>
      <c r="P35" s="51"/>
      <c r="S35" s="53"/>
    </row>
    <row r="36" spans="1:19" ht="24.75" customHeight="1" thickBot="1" x14ac:dyDescent="0.25">
      <c r="A36" s="47">
        <f t="shared" si="0"/>
        <v>21</v>
      </c>
      <c r="B36" s="26"/>
      <c r="C36" s="29"/>
      <c r="D36" s="29"/>
      <c r="E36" s="234"/>
      <c r="F36" s="26"/>
      <c r="G36" s="65"/>
      <c r="H36" s="66"/>
      <c r="I36" s="339"/>
      <c r="J36" s="339"/>
      <c r="K36" s="54"/>
      <c r="L36" s="37"/>
      <c r="M36" s="30"/>
      <c r="N36" s="55" t="s">
        <v>37</v>
      </c>
      <c r="O36" s="56" t="s">
        <v>60</v>
      </c>
      <c r="P36" s="54"/>
      <c r="S36" s="53"/>
    </row>
    <row r="37" spans="1:19" s="40" customFormat="1" ht="24.75" customHeight="1" thickBot="1" x14ac:dyDescent="0.25">
      <c r="A37" s="47">
        <f t="shared" si="0"/>
        <v>22</v>
      </c>
      <c r="B37" s="26"/>
      <c r="C37" s="29"/>
      <c r="D37" s="29"/>
      <c r="E37" s="234"/>
      <c r="F37" s="26"/>
      <c r="G37" s="65"/>
      <c r="H37" s="66"/>
      <c r="I37" s="339"/>
      <c r="J37" s="339"/>
      <c r="K37" s="54"/>
      <c r="L37" s="30"/>
      <c r="M37" s="39"/>
      <c r="N37" s="55" t="s">
        <v>38</v>
      </c>
      <c r="O37" s="39"/>
      <c r="P37" s="57"/>
      <c r="S37" s="53"/>
    </row>
    <row r="38" spans="1:19" s="40" customFormat="1" ht="24.75" customHeight="1" thickBot="1" x14ac:dyDescent="0.25">
      <c r="A38" s="47">
        <f t="shared" si="0"/>
        <v>23</v>
      </c>
      <c r="B38" s="26"/>
      <c r="C38" s="29"/>
      <c r="D38" s="29"/>
      <c r="E38" s="234"/>
      <c r="F38" s="26"/>
      <c r="G38" s="65"/>
      <c r="H38" s="66"/>
      <c r="I38" s="339"/>
      <c r="J38" s="339"/>
      <c r="K38" s="54"/>
      <c r="L38" s="39"/>
      <c r="M38" s="39"/>
      <c r="N38" s="55"/>
      <c r="O38" s="56" t="s">
        <v>70</v>
      </c>
      <c r="P38" s="57"/>
      <c r="S38" s="42"/>
    </row>
    <row r="39" spans="1:19" s="59" customFormat="1" ht="24.75" customHeight="1" thickBot="1" x14ac:dyDescent="0.25">
      <c r="A39" s="47">
        <f t="shared" si="0"/>
        <v>24</v>
      </c>
      <c r="B39" s="26"/>
      <c r="C39" s="29"/>
      <c r="D39" s="29"/>
      <c r="E39" s="234"/>
      <c r="F39" s="26"/>
      <c r="G39" s="65"/>
      <c r="H39" s="66"/>
      <c r="I39" s="339"/>
      <c r="J39" s="339"/>
      <c r="K39" s="54"/>
      <c r="L39" s="39"/>
      <c r="M39" s="58"/>
      <c r="N39" s="55"/>
      <c r="O39" s="56" t="s">
        <v>71</v>
      </c>
      <c r="P39" s="58"/>
      <c r="S39" s="60"/>
    </row>
    <row r="40" spans="1:19" s="40" customFormat="1" ht="24.75" customHeight="1" thickBot="1" x14ac:dyDescent="0.25">
      <c r="A40" s="47">
        <f t="shared" si="0"/>
        <v>25</v>
      </c>
      <c r="B40" s="239"/>
      <c r="C40" s="36"/>
      <c r="D40" s="36"/>
      <c r="E40" s="233"/>
      <c r="F40" s="26"/>
      <c r="G40" s="49"/>
      <c r="H40" s="50"/>
      <c r="I40" s="338"/>
      <c r="J40" s="338"/>
      <c r="K40" s="30"/>
      <c r="L40" s="58"/>
      <c r="M40" s="39"/>
      <c r="N40" s="55" t="s">
        <v>35</v>
      </c>
      <c r="O40" s="56" t="s">
        <v>72</v>
      </c>
      <c r="P40" s="39"/>
      <c r="S40" s="60"/>
    </row>
    <row r="41" spans="1:19" s="40" customFormat="1" ht="24.75" customHeight="1" thickBot="1" x14ac:dyDescent="0.25">
      <c r="A41" s="47">
        <f t="shared" si="0"/>
        <v>26</v>
      </c>
      <c r="B41" s="239"/>
      <c r="C41" s="36"/>
      <c r="D41" s="36"/>
      <c r="E41" s="233"/>
      <c r="F41" s="26"/>
      <c r="G41" s="49"/>
      <c r="H41" s="50"/>
      <c r="I41" s="338"/>
      <c r="J41" s="338"/>
      <c r="K41" s="30"/>
      <c r="L41" s="39"/>
      <c r="M41" s="39"/>
      <c r="N41" s="55" t="s">
        <v>39</v>
      </c>
      <c r="O41" s="39"/>
      <c r="P41" s="39"/>
      <c r="S41" s="61"/>
    </row>
    <row r="42" spans="1:19" s="40" customFormat="1" ht="24.75" customHeight="1" thickBot="1" x14ac:dyDescent="0.25">
      <c r="A42" s="47">
        <f t="shared" si="0"/>
        <v>27</v>
      </c>
      <c r="B42" s="239"/>
      <c r="C42" s="36"/>
      <c r="D42" s="36"/>
      <c r="E42" s="233"/>
      <c r="F42" s="26"/>
      <c r="G42" s="49"/>
      <c r="H42" s="50"/>
      <c r="I42" s="338"/>
      <c r="J42" s="338"/>
      <c r="K42" s="30"/>
      <c r="L42" s="39"/>
      <c r="M42" s="39"/>
      <c r="N42" s="55" t="s">
        <v>40</v>
      </c>
      <c r="O42" s="56" t="s">
        <v>76</v>
      </c>
      <c r="P42" s="39"/>
      <c r="S42" s="60"/>
    </row>
    <row r="43" spans="1:19" s="40" customFormat="1" ht="24.75" customHeight="1" thickBot="1" x14ac:dyDescent="0.25">
      <c r="A43" s="47">
        <f t="shared" si="0"/>
        <v>28</v>
      </c>
      <c r="B43" s="239"/>
      <c r="C43" s="36"/>
      <c r="D43" s="36"/>
      <c r="E43" s="233"/>
      <c r="F43" s="26"/>
      <c r="G43" s="49"/>
      <c r="H43" s="50"/>
      <c r="I43" s="338" t="s">
        <v>49</v>
      </c>
      <c r="J43" s="338"/>
      <c r="K43" s="30"/>
      <c r="L43" s="39"/>
      <c r="M43" s="39"/>
      <c r="N43" s="55" t="s">
        <v>41</v>
      </c>
      <c r="O43" s="39"/>
      <c r="P43" s="39"/>
      <c r="S43" s="60"/>
    </row>
    <row r="44" spans="1:19" s="40" customFormat="1" ht="24.75" customHeight="1" thickBot="1" x14ac:dyDescent="0.25">
      <c r="A44" s="47">
        <f t="shared" si="0"/>
        <v>29</v>
      </c>
      <c r="B44" s="239"/>
      <c r="C44" s="36"/>
      <c r="D44" s="36"/>
      <c r="E44" s="233"/>
      <c r="F44" s="26"/>
      <c r="G44" s="49"/>
      <c r="H44" s="50"/>
      <c r="I44" s="338"/>
      <c r="J44" s="338"/>
      <c r="K44" s="30"/>
      <c r="L44" s="39"/>
      <c r="M44" s="39"/>
      <c r="N44" s="55" t="s">
        <v>42</v>
      </c>
      <c r="O44" s="39"/>
      <c r="P44" s="39"/>
      <c r="S44" s="60"/>
    </row>
    <row r="45" spans="1:19" s="40" customFormat="1" ht="24.75" customHeight="1" thickBot="1" x14ac:dyDescent="0.25">
      <c r="A45" s="47">
        <f t="shared" si="0"/>
        <v>30</v>
      </c>
      <c r="B45" s="239"/>
      <c r="C45" s="36"/>
      <c r="D45" s="36"/>
      <c r="E45" s="233"/>
      <c r="F45" s="26"/>
      <c r="G45" s="49"/>
      <c r="H45" s="50"/>
      <c r="I45" s="338"/>
      <c r="J45" s="338"/>
      <c r="K45" s="30"/>
      <c r="L45" s="39"/>
      <c r="M45" s="39"/>
      <c r="N45" s="55" t="s">
        <v>43</v>
      </c>
      <c r="O45" s="39"/>
      <c r="P45" s="39"/>
      <c r="S45" s="60"/>
    </row>
    <row r="46" spans="1:19" s="40" customFormat="1" ht="24.75" customHeight="1" thickBot="1" x14ac:dyDescent="0.25">
      <c r="A46" s="47">
        <f t="shared" si="0"/>
        <v>31</v>
      </c>
      <c r="B46" s="239"/>
      <c r="C46" s="36"/>
      <c r="D46" s="36"/>
      <c r="E46" s="233"/>
      <c r="F46" s="26"/>
      <c r="G46" s="49"/>
      <c r="H46" s="50"/>
      <c r="I46" s="338"/>
      <c r="J46" s="338"/>
      <c r="K46" s="30"/>
      <c r="L46" s="39"/>
      <c r="M46" s="39"/>
      <c r="N46" s="55"/>
      <c r="O46" s="39"/>
      <c r="P46" s="39"/>
      <c r="S46" s="60"/>
    </row>
    <row r="47" spans="1:19" s="40" customFormat="1" ht="24.75" customHeight="1" thickBot="1" x14ac:dyDescent="0.25">
      <c r="A47" s="47">
        <f t="shared" si="0"/>
        <v>32</v>
      </c>
      <c r="B47" s="239"/>
      <c r="C47" s="36"/>
      <c r="D47" s="36"/>
      <c r="E47" s="233"/>
      <c r="F47" s="26"/>
      <c r="G47" s="49"/>
      <c r="H47" s="50"/>
      <c r="I47" s="338"/>
      <c r="J47" s="338"/>
      <c r="K47" s="30"/>
      <c r="L47" s="39"/>
      <c r="M47" s="39"/>
      <c r="N47" s="55" t="s">
        <v>44</v>
      </c>
      <c r="O47" s="39"/>
      <c r="P47" s="39"/>
      <c r="S47" s="60"/>
    </row>
    <row r="48" spans="1:19" s="40" customFormat="1" ht="24.75" customHeight="1" thickBot="1" x14ac:dyDescent="0.25">
      <c r="A48" s="47">
        <f t="shared" si="0"/>
        <v>33</v>
      </c>
      <c r="B48" s="239"/>
      <c r="C48" s="36"/>
      <c r="D48" s="36"/>
      <c r="E48" s="233"/>
      <c r="F48" s="26"/>
      <c r="G48" s="49"/>
      <c r="H48" s="50"/>
      <c r="I48" s="338"/>
      <c r="J48" s="338"/>
      <c r="K48" s="30"/>
      <c r="L48" s="39"/>
      <c r="M48" s="39"/>
      <c r="N48" s="55" t="s">
        <v>45</v>
      </c>
      <c r="O48" s="39"/>
      <c r="P48" s="39"/>
      <c r="S48" s="60"/>
    </row>
    <row r="49" spans="1:19" s="40" customFormat="1" ht="24.75" customHeight="1" thickBot="1" x14ac:dyDescent="0.25">
      <c r="A49" s="47">
        <f t="shared" si="0"/>
        <v>34</v>
      </c>
      <c r="B49" s="239"/>
      <c r="C49" s="36"/>
      <c r="D49" s="36"/>
      <c r="E49" s="233"/>
      <c r="F49" s="26"/>
      <c r="G49" s="49"/>
      <c r="H49" s="50"/>
      <c r="I49" s="338"/>
      <c r="J49" s="338"/>
      <c r="K49" s="30"/>
      <c r="L49" s="39"/>
      <c r="M49" s="39"/>
      <c r="N49" s="55" t="s">
        <v>46</v>
      </c>
      <c r="O49" s="39"/>
      <c r="P49" s="39"/>
      <c r="S49" s="60"/>
    </row>
    <row r="50" spans="1:19" s="40" customFormat="1" ht="24.75" customHeight="1" thickBot="1" x14ac:dyDescent="0.25">
      <c r="A50" s="47">
        <f t="shared" si="0"/>
        <v>35</v>
      </c>
      <c r="B50" s="239"/>
      <c r="C50" s="36"/>
      <c r="D50" s="36"/>
      <c r="E50" s="233"/>
      <c r="F50" s="26"/>
      <c r="G50" s="49"/>
      <c r="H50" s="50"/>
      <c r="I50" s="338"/>
      <c r="J50" s="338"/>
      <c r="K50" s="30"/>
      <c r="L50" s="39"/>
      <c r="M50" s="39"/>
      <c r="N50" s="55"/>
      <c r="O50" s="39"/>
      <c r="P50" s="39"/>
      <c r="S50" s="60"/>
    </row>
    <row r="51" spans="1:19" ht="24.75" customHeight="1" thickBot="1" x14ac:dyDescent="0.25">
      <c r="A51" s="47">
        <f t="shared" si="0"/>
        <v>36</v>
      </c>
      <c r="B51" s="239"/>
      <c r="C51" s="36"/>
      <c r="D51" s="36"/>
      <c r="E51" s="233"/>
      <c r="F51" s="26"/>
      <c r="G51" s="49"/>
      <c r="H51" s="50"/>
      <c r="I51" s="338"/>
      <c r="J51" s="338"/>
      <c r="K51" s="30"/>
      <c r="L51" s="39"/>
      <c r="M51" s="30"/>
      <c r="N51" s="55" t="s">
        <v>47</v>
      </c>
      <c r="O51" s="30"/>
      <c r="P51" s="30"/>
      <c r="S51" s="60"/>
    </row>
    <row r="52" spans="1:19" ht="24.75" customHeight="1" thickBot="1" x14ac:dyDescent="0.25">
      <c r="A52" s="47">
        <f t="shared" si="0"/>
        <v>37</v>
      </c>
      <c r="B52" s="239"/>
      <c r="C52" s="36"/>
      <c r="D52" s="36"/>
      <c r="E52" s="233"/>
      <c r="F52" s="26"/>
      <c r="G52" s="49"/>
      <c r="H52" s="50"/>
      <c r="I52" s="338"/>
      <c r="J52" s="338"/>
      <c r="K52" s="30"/>
      <c r="L52" s="30"/>
      <c r="M52" s="30"/>
      <c r="N52" s="55" t="s">
        <v>48</v>
      </c>
      <c r="O52" s="30"/>
      <c r="P52" s="30"/>
      <c r="S52" s="60"/>
    </row>
    <row r="53" spans="1:19" ht="24.75" customHeight="1" thickBot="1" x14ac:dyDescent="0.25">
      <c r="A53" s="47">
        <f t="shared" si="0"/>
        <v>38</v>
      </c>
      <c r="B53" s="239"/>
      <c r="C53" s="36"/>
      <c r="D53" s="36"/>
      <c r="E53" s="233"/>
      <c r="F53" s="26"/>
      <c r="G53" s="49"/>
      <c r="H53" s="50"/>
      <c r="I53" s="338"/>
      <c r="J53" s="338"/>
      <c r="K53" s="30"/>
      <c r="L53" s="30"/>
      <c r="M53" s="30"/>
      <c r="N53" s="55"/>
      <c r="O53" s="30"/>
      <c r="P53" s="30"/>
    </row>
    <row r="54" spans="1:19" ht="24.75" customHeight="1" thickBot="1" x14ac:dyDescent="0.25">
      <c r="A54" s="47">
        <f t="shared" si="0"/>
        <v>39</v>
      </c>
      <c r="B54" s="239"/>
      <c r="C54" s="36"/>
      <c r="D54" s="36"/>
      <c r="E54" s="233"/>
      <c r="F54" s="26"/>
      <c r="G54" s="49"/>
      <c r="H54" s="50"/>
      <c r="I54" s="338"/>
      <c r="J54" s="338"/>
      <c r="K54" s="30"/>
      <c r="L54" s="30"/>
      <c r="M54" s="30"/>
      <c r="N54" s="31" t="s">
        <v>80</v>
      </c>
      <c r="O54" s="30"/>
      <c r="P54" s="30"/>
    </row>
    <row r="55" spans="1:19" ht="24.75" customHeight="1" thickBot="1" x14ac:dyDescent="0.25">
      <c r="A55" s="47">
        <f t="shared" si="0"/>
        <v>40</v>
      </c>
      <c r="B55" s="239"/>
      <c r="C55" s="36"/>
      <c r="D55" s="36"/>
      <c r="E55" s="233"/>
      <c r="F55" s="26"/>
      <c r="G55" s="49"/>
      <c r="H55" s="50"/>
      <c r="I55" s="338" t="s">
        <v>49</v>
      </c>
      <c r="J55" s="338"/>
      <c r="K55" s="30"/>
      <c r="L55" s="30"/>
      <c r="M55" s="30"/>
      <c r="N55" s="31"/>
      <c r="O55" s="30"/>
      <c r="P55" s="30"/>
    </row>
    <row r="56" spans="1:19" ht="24.75" customHeight="1" thickBot="1" x14ac:dyDescent="0.25">
      <c r="A56" s="47">
        <f t="shared" si="0"/>
        <v>41</v>
      </c>
      <c r="B56" s="239"/>
      <c r="C56" s="36"/>
      <c r="D56" s="36"/>
      <c r="E56" s="233"/>
      <c r="F56" s="26"/>
      <c r="G56" s="49"/>
      <c r="H56" s="50"/>
      <c r="I56" s="338"/>
      <c r="J56" s="338"/>
      <c r="K56" s="30"/>
      <c r="L56" s="30"/>
      <c r="M56" s="30"/>
      <c r="N56" s="31" t="s">
        <v>75</v>
      </c>
      <c r="O56" s="30"/>
      <c r="P56" s="30"/>
    </row>
    <row r="57" spans="1:19" ht="24.75" customHeight="1" thickBot="1" x14ac:dyDescent="0.25">
      <c r="A57" s="47">
        <f t="shared" si="0"/>
        <v>42</v>
      </c>
      <c r="B57" s="239"/>
      <c r="C57" s="36"/>
      <c r="D57" s="36"/>
      <c r="E57" s="233"/>
      <c r="F57" s="26"/>
      <c r="G57" s="49"/>
      <c r="H57" s="50"/>
      <c r="I57" s="338"/>
      <c r="J57" s="338"/>
      <c r="K57" s="30"/>
      <c r="L57" s="30"/>
      <c r="M57" s="30"/>
      <c r="N57" s="31"/>
      <c r="O57" s="30"/>
      <c r="P57" s="30"/>
    </row>
    <row r="58" spans="1:19" ht="24.75" customHeight="1" thickBot="1" x14ac:dyDescent="0.25">
      <c r="A58" s="47">
        <f t="shared" si="0"/>
        <v>43</v>
      </c>
      <c r="B58" s="239"/>
      <c r="C58" s="36"/>
      <c r="D58" s="36"/>
      <c r="E58" s="233"/>
      <c r="F58" s="26"/>
      <c r="G58" s="49"/>
      <c r="H58" s="50"/>
      <c r="I58" s="338"/>
      <c r="J58" s="338"/>
      <c r="K58" s="30"/>
      <c r="L58" s="30"/>
      <c r="M58" s="30"/>
      <c r="N58" s="31"/>
      <c r="O58" s="30"/>
      <c r="P58" s="30"/>
    </row>
    <row r="59" spans="1:19" ht="24.75" customHeight="1" thickBot="1" x14ac:dyDescent="0.25">
      <c r="A59" s="47">
        <f t="shared" si="0"/>
        <v>44</v>
      </c>
      <c r="B59" s="239"/>
      <c r="C59" s="36"/>
      <c r="D59" s="36"/>
      <c r="E59" s="233"/>
      <c r="F59" s="26"/>
      <c r="G59" s="49"/>
      <c r="H59" s="50"/>
      <c r="I59" s="338"/>
      <c r="J59" s="338"/>
      <c r="K59" s="30"/>
      <c r="L59" s="30"/>
      <c r="M59" s="30"/>
      <c r="N59" s="31"/>
      <c r="O59" s="30"/>
      <c r="P59" s="30"/>
    </row>
    <row r="60" spans="1:19" ht="24.75" customHeight="1" thickBot="1" x14ac:dyDescent="0.25">
      <c r="A60" s="47">
        <f t="shared" si="0"/>
        <v>45</v>
      </c>
      <c r="B60" s="239"/>
      <c r="C60" s="36"/>
      <c r="D60" s="36"/>
      <c r="E60" s="233"/>
      <c r="F60" s="26"/>
      <c r="G60" s="49"/>
      <c r="H60" s="50"/>
      <c r="I60" s="338"/>
      <c r="J60" s="338"/>
      <c r="K60" s="30"/>
      <c r="L60" s="30"/>
      <c r="M60" s="30"/>
      <c r="N60" s="31"/>
      <c r="O60" s="30"/>
      <c r="P60" s="30"/>
    </row>
    <row r="61" spans="1:19" ht="24.75" customHeight="1" thickBot="1" x14ac:dyDescent="0.25">
      <c r="A61" s="47">
        <f t="shared" si="0"/>
        <v>46</v>
      </c>
      <c r="B61" s="239"/>
      <c r="C61" s="36"/>
      <c r="D61" s="36"/>
      <c r="E61" s="233"/>
      <c r="F61" s="26"/>
      <c r="G61" s="49"/>
      <c r="H61" s="50"/>
      <c r="I61" s="338"/>
      <c r="J61" s="338"/>
      <c r="K61" s="30"/>
      <c r="L61" s="30"/>
      <c r="M61" s="30"/>
      <c r="N61" s="31"/>
      <c r="O61" s="30"/>
      <c r="P61" s="30"/>
    </row>
    <row r="62" spans="1:19" ht="24.75" customHeight="1" thickBot="1" x14ac:dyDescent="0.25">
      <c r="A62" s="47">
        <f t="shared" si="0"/>
        <v>47</v>
      </c>
      <c r="B62" s="239"/>
      <c r="C62" s="36"/>
      <c r="D62" s="36"/>
      <c r="E62" s="233"/>
      <c r="F62" s="26"/>
      <c r="G62" s="49"/>
      <c r="H62" s="50"/>
      <c r="I62" s="338"/>
      <c r="J62" s="338"/>
      <c r="K62" s="30"/>
      <c r="L62" s="30"/>
      <c r="M62" s="30"/>
      <c r="N62" s="31"/>
      <c r="O62" s="30"/>
      <c r="P62" s="30"/>
    </row>
    <row r="63" spans="1:19" ht="24.75" customHeight="1" thickBot="1" x14ac:dyDescent="0.25">
      <c r="A63" s="47">
        <f t="shared" si="0"/>
        <v>48</v>
      </c>
      <c r="B63" s="239"/>
      <c r="C63" s="36"/>
      <c r="D63" s="36"/>
      <c r="E63" s="233"/>
      <c r="F63" s="26"/>
      <c r="G63" s="49"/>
      <c r="H63" s="50"/>
      <c r="I63" s="338"/>
      <c r="J63" s="338"/>
      <c r="K63" s="30"/>
      <c r="L63" s="30"/>
      <c r="M63" s="30"/>
      <c r="N63" s="31"/>
      <c r="O63" s="30"/>
      <c r="P63" s="30"/>
    </row>
    <row r="64" spans="1:19" ht="24.75" customHeight="1" thickBot="1" x14ac:dyDescent="0.25">
      <c r="A64" s="47">
        <f t="shared" si="0"/>
        <v>49</v>
      </c>
      <c r="B64" s="239"/>
      <c r="C64" s="36"/>
      <c r="D64" s="36"/>
      <c r="E64" s="233"/>
      <c r="F64" s="26"/>
      <c r="G64" s="49"/>
      <c r="H64" s="50"/>
      <c r="I64" s="338"/>
      <c r="J64" s="338"/>
      <c r="K64" s="30"/>
      <c r="L64" s="30"/>
      <c r="M64" s="30"/>
      <c r="N64" s="31"/>
      <c r="O64" s="30"/>
      <c r="P64" s="30"/>
    </row>
    <row r="65" spans="1:16" ht="24.75" customHeight="1" thickBot="1" x14ac:dyDescent="0.25">
      <c r="A65" s="47">
        <f t="shared" si="0"/>
        <v>50</v>
      </c>
      <c r="B65" s="239"/>
      <c r="C65" s="36"/>
      <c r="D65" s="36"/>
      <c r="E65" s="233"/>
      <c r="F65" s="26"/>
      <c r="G65" s="49"/>
      <c r="H65" s="50"/>
      <c r="I65" s="338"/>
      <c r="J65" s="338"/>
      <c r="K65" s="30"/>
      <c r="L65" s="30"/>
      <c r="M65" s="30"/>
      <c r="N65" s="31"/>
      <c r="O65" s="30"/>
      <c r="P65" s="30"/>
    </row>
    <row r="66" spans="1:16" ht="24.75" customHeight="1" thickBot="1" x14ac:dyDescent="0.25">
      <c r="A66" s="47">
        <f t="shared" si="0"/>
        <v>51</v>
      </c>
      <c r="B66" s="239"/>
      <c r="C66" s="36"/>
      <c r="D66" s="36"/>
      <c r="E66" s="233"/>
      <c r="F66" s="26"/>
      <c r="G66" s="49"/>
      <c r="H66" s="50"/>
      <c r="I66" s="338"/>
      <c r="J66" s="338"/>
      <c r="K66" s="30"/>
      <c r="L66" s="30"/>
      <c r="M66" s="30"/>
      <c r="N66" s="31"/>
      <c r="O66" s="30"/>
      <c r="P66" s="30"/>
    </row>
    <row r="67" spans="1:16" ht="24.75" customHeight="1" thickBot="1" x14ac:dyDescent="0.25">
      <c r="A67" s="47">
        <f t="shared" si="0"/>
        <v>52</v>
      </c>
      <c r="B67" s="239"/>
      <c r="C67" s="36"/>
      <c r="D67" s="36"/>
      <c r="E67" s="233"/>
      <c r="F67" s="26"/>
      <c r="G67" s="49"/>
      <c r="H67" s="50"/>
      <c r="I67" s="338" t="s">
        <v>49</v>
      </c>
      <c r="J67" s="338"/>
      <c r="K67" s="30"/>
      <c r="L67" s="30"/>
      <c r="M67" s="30"/>
      <c r="N67" s="31"/>
      <c r="O67" s="30"/>
      <c r="P67" s="30"/>
    </row>
    <row r="68" spans="1:16" ht="24.75" customHeight="1" thickBot="1" x14ac:dyDescent="0.25">
      <c r="A68" s="47">
        <f t="shared" si="0"/>
        <v>53</v>
      </c>
      <c r="B68" s="239"/>
      <c r="C68" s="36"/>
      <c r="D68" s="36"/>
      <c r="E68" s="233"/>
      <c r="F68" s="26"/>
      <c r="G68" s="49"/>
      <c r="H68" s="50"/>
      <c r="I68" s="338"/>
      <c r="J68" s="338"/>
      <c r="K68" s="30"/>
      <c r="L68" s="30"/>
      <c r="M68" s="30"/>
      <c r="N68" s="31"/>
      <c r="O68" s="30"/>
      <c r="P68" s="30"/>
    </row>
    <row r="69" spans="1:16" ht="24.75" customHeight="1" thickBot="1" x14ac:dyDescent="0.25">
      <c r="A69" s="47">
        <f t="shared" si="0"/>
        <v>54</v>
      </c>
      <c r="B69" s="239"/>
      <c r="C69" s="36"/>
      <c r="D69" s="36"/>
      <c r="E69" s="233"/>
      <c r="F69" s="26"/>
      <c r="G69" s="49"/>
      <c r="H69" s="50"/>
      <c r="I69" s="338"/>
      <c r="J69" s="338"/>
      <c r="K69" s="30"/>
      <c r="L69" s="30"/>
      <c r="M69" s="30"/>
      <c r="N69" s="31"/>
      <c r="O69" s="30"/>
      <c r="P69" s="30"/>
    </row>
    <row r="70" spans="1:16" ht="24.75" customHeight="1" thickBot="1" x14ac:dyDescent="0.25">
      <c r="A70" s="47">
        <f t="shared" si="0"/>
        <v>55</v>
      </c>
      <c r="B70" s="239"/>
      <c r="C70" s="36"/>
      <c r="D70" s="36"/>
      <c r="E70" s="233"/>
      <c r="F70" s="26"/>
      <c r="G70" s="49"/>
      <c r="H70" s="50"/>
      <c r="I70" s="338"/>
      <c r="J70" s="338"/>
      <c r="K70" s="30"/>
      <c r="L70" s="30"/>
      <c r="M70" s="30"/>
      <c r="N70" s="31"/>
      <c r="O70" s="30"/>
      <c r="P70" s="30"/>
    </row>
    <row r="71" spans="1:16" ht="24.75" customHeight="1" thickBot="1" x14ac:dyDescent="0.25">
      <c r="A71" s="47">
        <f t="shared" si="0"/>
        <v>56</v>
      </c>
      <c r="B71" s="239"/>
      <c r="C71" s="36"/>
      <c r="D71" s="36"/>
      <c r="E71" s="233"/>
      <c r="F71" s="26"/>
      <c r="G71" s="49"/>
      <c r="H71" s="50"/>
      <c r="I71" s="338"/>
      <c r="J71" s="338"/>
      <c r="K71" s="30"/>
      <c r="L71" s="30"/>
      <c r="M71" s="30"/>
      <c r="N71" s="31"/>
      <c r="O71" s="30"/>
      <c r="P71" s="30"/>
    </row>
    <row r="72" spans="1:16" ht="24.75" customHeight="1" thickBot="1" x14ac:dyDescent="0.25">
      <c r="A72" s="47">
        <f t="shared" si="0"/>
        <v>57</v>
      </c>
      <c r="B72" s="239"/>
      <c r="C72" s="36"/>
      <c r="D72" s="36"/>
      <c r="E72" s="233"/>
      <c r="F72" s="26"/>
      <c r="G72" s="49"/>
      <c r="H72" s="50"/>
      <c r="I72" s="338"/>
      <c r="J72" s="338"/>
      <c r="K72" s="30"/>
      <c r="L72" s="30"/>
      <c r="M72" s="30"/>
      <c r="N72" s="31"/>
      <c r="O72" s="30"/>
      <c r="P72" s="30"/>
    </row>
    <row r="73" spans="1:16" ht="24.75" customHeight="1" thickBot="1" x14ac:dyDescent="0.25">
      <c r="A73" s="47">
        <f t="shared" si="0"/>
        <v>58</v>
      </c>
      <c r="B73" s="239"/>
      <c r="C73" s="36"/>
      <c r="D73" s="36"/>
      <c r="E73" s="233"/>
      <c r="F73" s="26"/>
      <c r="G73" s="49"/>
      <c r="H73" s="50"/>
      <c r="I73" s="338"/>
      <c r="J73" s="338"/>
      <c r="K73" s="30"/>
      <c r="L73" s="30"/>
      <c r="M73" s="30"/>
      <c r="N73" s="31"/>
      <c r="O73" s="30"/>
      <c r="P73" s="30"/>
    </row>
    <row r="74" spans="1:16" ht="24.75" customHeight="1" thickBot="1" x14ac:dyDescent="0.25">
      <c r="A74" s="47">
        <f t="shared" si="0"/>
        <v>59</v>
      </c>
      <c r="B74" s="239"/>
      <c r="C74" s="36"/>
      <c r="D74" s="36"/>
      <c r="E74" s="233"/>
      <c r="F74" s="26"/>
      <c r="G74" s="49"/>
      <c r="H74" s="50"/>
      <c r="I74" s="338"/>
      <c r="J74" s="338"/>
      <c r="K74" s="30"/>
      <c r="L74" s="30"/>
      <c r="M74" s="30"/>
      <c r="N74" s="31"/>
      <c r="O74" s="30"/>
      <c r="P74" s="30"/>
    </row>
    <row r="75" spans="1:16" ht="24.75" customHeight="1" thickBot="1" x14ac:dyDescent="0.25">
      <c r="A75" s="47">
        <f t="shared" si="0"/>
        <v>60</v>
      </c>
      <c r="B75" s="239"/>
      <c r="C75" s="36"/>
      <c r="D75" s="36"/>
      <c r="E75" s="233"/>
      <c r="F75" s="26"/>
      <c r="G75" s="49"/>
      <c r="H75" s="50"/>
      <c r="I75" s="338"/>
      <c r="J75" s="338"/>
      <c r="K75" s="30"/>
      <c r="L75" s="30"/>
      <c r="M75" s="30"/>
      <c r="N75" s="31"/>
      <c r="O75" s="30"/>
      <c r="P75" s="30"/>
    </row>
    <row r="76" spans="1:16" ht="24.75" customHeight="1" thickBot="1" x14ac:dyDescent="0.25">
      <c r="A76" s="47">
        <f t="shared" si="0"/>
        <v>61</v>
      </c>
      <c r="B76" s="239"/>
      <c r="C76" s="36"/>
      <c r="D76" s="36"/>
      <c r="E76" s="233"/>
      <c r="F76" s="26"/>
      <c r="G76" s="49"/>
      <c r="H76" s="50"/>
      <c r="I76" s="338"/>
      <c r="J76" s="338"/>
      <c r="K76" s="30"/>
      <c r="L76" s="30"/>
      <c r="M76" s="30"/>
      <c r="N76" s="31"/>
      <c r="O76" s="30"/>
      <c r="P76" s="30"/>
    </row>
    <row r="77" spans="1:16" ht="24.75" customHeight="1" thickBot="1" x14ac:dyDescent="0.25">
      <c r="A77" s="47">
        <f t="shared" si="0"/>
        <v>62</v>
      </c>
      <c r="B77" s="239"/>
      <c r="C77" s="36"/>
      <c r="D77" s="36"/>
      <c r="E77" s="233"/>
      <c r="F77" s="26"/>
      <c r="G77" s="49"/>
      <c r="H77" s="50"/>
      <c r="I77" s="338"/>
      <c r="J77" s="338"/>
      <c r="K77" s="30"/>
      <c r="L77" s="30"/>
      <c r="M77" s="30"/>
      <c r="N77" s="31"/>
      <c r="O77" s="30"/>
      <c r="P77" s="30"/>
    </row>
    <row r="78" spans="1:16" ht="24.75" customHeight="1" thickBot="1" x14ac:dyDescent="0.25">
      <c r="A78" s="47">
        <f t="shared" si="0"/>
        <v>63</v>
      </c>
      <c r="B78" s="239"/>
      <c r="C78" s="36"/>
      <c r="D78" s="36"/>
      <c r="E78" s="233"/>
      <c r="F78" s="26"/>
      <c r="G78" s="49"/>
      <c r="H78" s="50"/>
      <c r="I78" s="338"/>
      <c r="J78" s="338"/>
      <c r="K78" s="30"/>
      <c r="L78" s="30"/>
      <c r="M78" s="30"/>
      <c r="N78" s="31"/>
      <c r="O78" s="30"/>
      <c r="P78" s="30"/>
    </row>
    <row r="79" spans="1:16" ht="24.75" customHeight="1" thickBot="1" x14ac:dyDescent="0.25">
      <c r="A79" s="47">
        <f t="shared" si="0"/>
        <v>64</v>
      </c>
      <c r="B79" s="239"/>
      <c r="C79" s="36"/>
      <c r="D79" s="36"/>
      <c r="E79" s="233"/>
      <c r="F79" s="26"/>
      <c r="G79" s="49"/>
      <c r="H79" s="50"/>
      <c r="I79" s="338" t="s">
        <v>49</v>
      </c>
      <c r="J79" s="338"/>
      <c r="K79" s="30"/>
      <c r="L79" s="30"/>
      <c r="M79" s="30"/>
      <c r="N79" s="31"/>
      <c r="O79" s="30"/>
      <c r="P79" s="30"/>
    </row>
    <row r="80" spans="1:16" ht="24.75" customHeight="1" thickBot="1" x14ac:dyDescent="0.25">
      <c r="A80" s="47">
        <f t="shared" si="0"/>
        <v>65</v>
      </c>
      <c r="B80" s="239"/>
      <c r="C80" s="36"/>
      <c r="D80" s="36"/>
      <c r="E80" s="233"/>
      <c r="F80" s="26"/>
      <c r="G80" s="49"/>
      <c r="H80" s="50"/>
      <c r="I80" s="338"/>
      <c r="J80" s="338"/>
      <c r="K80" s="30"/>
      <c r="L80" s="30"/>
      <c r="M80" s="30"/>
      <c r="N80" s="31"/>
      <c r="O80" s="30"/>
      <c r="P80" s="30"/>
    </row>
    <row r="81" spans="1:16" ht="24.75" customHeight="1" thickBot="1" x14ac:dyDescent="0.25">
      <c r="A81" s="47">
        <f t="shared" si="0"/>
        <v>66</v>
      </c>
      <c r="B81" s="239"/>
      <c r="C81" s="36"/>
      <c r="D81" s="36"/>
      <c r="E81" s="233"/>
      <c r="F81" s="26"/>
      <c r="G81" s="49"/>
      <c r="H81" s="50"/>
      <c r="I81" s="338"/>
      <c r="J81" s="338"/>
      <c r="K81" s="30"/>
      <c r="L81" s="30"/>
      <c r="M81" s="30"/>
      <c r="N81" s="31"/>
      <c r="O81" s="30"/>
      <c r="P81" s="30"/>
    </row>
    <row r="82" spans="1:16" ht="24.75" customHeight="1" thickBot="1" x14ac:dyDescent="0.25">
      <c r="A82" s="47">
        <f t="shared" ref="A82:A145" si="1">A81+1</f>
        <v>67</v>
      </c>
      <c r="B82" s="239"/>
      <c r="C82" s="36"/>
      <c r="D82" s="36"/>
      <c r="E82" s="233"/>
      <c r="F82" s="26"/>
      <c r="G82" s="49"/>
      <c r="H82" s="50"/>
      <c r="I82" s="338"/>
      <c r="J82" s="338"/>
      <c r="K82" s="30"/>
      <c r="L82" s="30"/>
      <c r="M82" s="30"/>
      <c r="N82" s="31"/>
      <c r="O82" s="30"/>
      <c r="P82" s="30"/>
    </row>
    <row r="83" spans="1:16" ht="24.75" customHeight="1" thickBot="1" x14ac:dyDescent="0.25">
      <c r="A83" s="47">
        <f t="shared" si="1"/>
        <v>68</v>
      </c>
      <c r="B83" s="239"/>
      <c r="C83" s="36"/>
      <c r="D83" s="36"/>
      <c r="E83" s="233"/>
      <c r="F83" s="26"/>
      <c r="G83" s="49"/>
      <c r="H83" s="50"/>
      <c r="I83" s="338"/>
      <c r="J83" s="338"/>
      <c r="K83" s="30"/>
      <c r="L83" s="30"/>
      <c r="M83" s="30"/>
      <c r="N83" s="31"/>
      <c r="O83" s="30"/>
      <c r="P83" s="30"/>
    </row>
    <row r="84" spans="1:16" ht="24.75" customHeight="1" thickBot="1" x14ac:dyDescent="0.25">
      <c r="A84" s="47">
        <f t="shared" si="1"/>
        <v>69</v>
      </c>
      <c r="B84" s="239"/>
      <c r="C84" s="36"/>
      <c r="D84" s="36"/>
      <c r="E84" s="233"/>
      <c r="F84" s="26"/>
      <c r="G84" s="49"/>
      <c r="H84" s="50"/>
      <c r="I84" s="338"/>
      <c r="J84" s="338"/>
      <c r="K84" s="30"/>
      <c r="L84" s="30"/>
      <c r="M84" s="30"/>
      <c r="N84" s="31"/>
      <c r="O84" s="30"/>
      <c r="P84" s="30"/>
    </row>
    <row r="85" spans="1:16" ht="24.75" customHeight="1" thickBot="1" x14ac:dyDescent="0.25">
      <c r="A85" s="47">
        <f t="shared" si="1"/>
        <v>70</v>
      </c>
      <c r="B85" s="239"/>
      <c r="C85" s="36"/>
      <c r="D85" s="36"/>
      <c r="E85" s="233"/>
      <c r="F85" s="26"/>
      <c r="G85" s="49"/>
      <c r="H85" s="50"/>
      <c r="I85" s="338"/>
      <c r="J85" s="338"/>
      <c r="K85" s="30"/>
      <c r="L85" s="30"/>
      <c r="M85" s="30"/>
      <c r="N85" s="31"/>
      <c r="O85" s="30"/>
      <c r="P85" s="30"/>
    </row>
    <row r="86" spans="1:16" ht="24.75" customHeight="1" thickBot="1" x14ac:dyDescent="0.25">
      <c r="A86" s="47">
        <f t="shared" si="1"/>
        <v>71</v>
      </c>
      <c r="B86" s="239"/>
      <c r="C86" s="36"/>
      <c r="D86" s="36"/>
      <c r="E86" s="233"/>
      <c r="F86" s="26"/>
      <c r="G86" s="49"/>
      <c r="H86" s="50"/>
      <c r="I86" s="338"/>
      <c r="J86" s="338"/>
      <c r="K86" s="30"/>
      <c r="L86" s="30"/>
      <c r="M86" s="30"/>
      <c r="N86" s="31"/>
      <c r="O86" s="30"/>
      <c r="P86" s="30"/>
    </row>
    <row r="87" spans="1:16" ht="24.75" customHeight="1" thickBot="1" x14ac:dyDescent="0.25">
      <c r="A87" s="47">
        <f t="shared" si="1"/>
        <v>72</v>
      </c>
      <c r="B87" s="239"/>
      <c r="C87" s="36"/>
      <c r="D87" s="36"/>
      <c r="E87" s="233"/>
      <c r="F87" s="26"/>
      <c r="G87" s="49"/>
      <c r="H87" s="50"/>
      <c r="I87" s="338"/>
      <c r="J87" s="338"/>
      <c r="K87" s="30"/>
      <c r="L87" s="30"/>
      <c r="M87" s="30"/>
      <c r="N87" s="31"/>
      <c r="O87" s="30"/>
      <c r="P87" s="30"/>
    </row>
    <row r="88" spans="1:16" ht="24.75" customHeight="1" thickBot="1" x14ac:dyDescent="0.25">
      <c r="A88" s="47">
        <f t="shared" si="1"/>
        <v>73</v>
      </c>
      <c r="B88" s="239"/>
      <c r="C88" s="36"/>
      <c r="D88" s="36"/>
      <c r="E88" s="233"/>
      <c r="F88" s="26"/>
      <c r="G88" s="49"/>
      <c r="H88" s="50"/>
      <c r="I88" s="338"/>
      <c r="J88" s="338"/>
      <c r="K88" s="30"/>
      <c r="L88" s="30"/>
      <c r="M88" s="30"/>
      <c r="N88" s="31"/>
      <c r="O88" s="30"/>
      <c r="P88" s="30"/>
    </row>
    <row r="89" spans="1:16" ht="24.75" customHeight="1" thickBot="1" x14ac:dyDescent="0.25">
      <c r="A89" s="47">
        <f t="shared" si="1"/>
        <v>74</v>
      </c>
      <c r="B89" s="239"/>
      <c r="C89" s="36"/>
      <c r="D89" s="36"/>
      <c r="E89" s="233"/>
      <c r="F89" s="26"/>
      <c r="G89" s="49"/>
      <c r="H89" s="50"/>
      <c r="I89" s="338"/>
      <c r="J89" s="338"/>
      <c r="K89" s="30"/>
      <c r="L89" s="30"/>
      <c r="M89" s="30"/>
      <c r="N89" s="31"/>
      <c r="O89" s="30"/>
      <c r="P89" s="30"/>
    </row>
    <row r="90" spans="1:16" ht="24.75" customHeight="1" thickBot="1" x14ac:dyDescent="0.25">
      <c r="A90" s="47">
        <f t="shared" si="1"/>
        <v>75</v>
      </c>
      <c r="B90" s="239"/>
      <c r="C90" s="36"/>
      <c r="D90" s="36"/>
      <c r="E90" s="233"/>
      <c r="F90" s="26"/>
      <c r="G90" s="49"/>
      <c r="H90" s="50"/>
      <c r="I90" s="338"/>
      <c r="J90" s="338"/>
      <c r="K90" s="30"/>
      <c r="L90" s="30"/>
      <c r="M90" s="30"/>
      <c r="N90" s="31"/>
      <c r="O90" s="30"/>
      <c r="P90" s="30"/>
    </row>
    <row r="91" spans="1:16" ht="24.75" customHeight="1" thickBot="1" x14ac:dyDescent="0.25">
      <c r="A91" s="47">
        <f t="shared" si="1"/>
        <v>76</v>
      </c>
      <c r="B91" s="239"/>
      <c r="C91" s="36"/>
      <c r="D91" s="36"/>
      <c r="E91" s="233"/>
      <c r="F91" s="26"/>
      <c r="G91" s="49"/>
      <c r="H91" s="50"/>
      <c r="I91" s="338" t="s">
        <v>49</v>
      </c>
      <c r="J91" s="338"/>
      <c r="K91" s="30"/>
      <c r="L91" s="30"/>
      <c r="M91" s="30"/>
      <c r="N91" s="31"/>
      <c r="O91" s="30"/>
      <c r="P91" s="30"/>
    </row>
    <row r="92" spans="1:16" ht="24.75" customHeight="1" thickBot="1" x14ac:dyDescent="0.25">
      <c r="A92" s="47">
        <f t="shared" si="1"/>
        <v>77</v>
      </c>
      <c r="B92" s="239"/>
      <c r="C92" s="36"/>
      <c r="D92" s="36"/>
      <c r="E92" s="233"/>
      <c r="F92" s="26"/>
      <c r="G92" s="49"/>
      <c r="H92" s="50"/>
      <c r="I92" s="338"/>
      <c r="J92" s="338"/>
      <c r="K92" s="30"/>
      <c r="L92" s="30"/>
      <c r="M92" s="30"/>
      <c r="N92" s="31"/>
      <c r="O92" s="30"/>
      <c r="P92" s="30"/>
    </row>
    <row r="93" spans="1:16" ht="24.75" customHeight="1" thickBot="1" x14ac:dyDescent="0.25">
      <c r="A93" s="47">
        <f t="shared" si="1"/>
        <v>78</v>
      </c>
      <c r="B93" s="239"/>
      <c r="C93" s="36"/>
      <c r="D93" s="36"/>
      <c r="E93" s="233"/>
      <c r="F93" s="26"/>
      <c r="G93" s="49"/>
      <c r="H93" s="50"/>
      <c r="I93" s="338"/>
      <c r="J93" s="338"/>
      <c r="K93" s="30"/>
      <c r="L93" s="30"/>
      <c r="M93" s="30"/>
      <c r="N93" s="31"/>
      <c r="O93" s="30"/>
      <c r="P93" s="30"/>
    </row>
    <row r="94" spans="1:16" ht="24.75" customHeight="1" thickBot="1" x14ac:dyDescent="0.25">
      <c r="A94" s="47">
        <f t="shared" si="1"/>
        <v>79</v>
      </c>
      <c r="B94" s="239"/>
      <c r="C94" s="36"/>
      <c r="D94" s="36"/>
      <c r="E94" s="233"/>
      <c r="F94" s="26"/>
      <c r="G94" s="49"/>
      <c r="H94" s="50"/>
      <c r="I94" s="338"/>
      <c r="J94" s="338"/>
      <c r="K94" s="30"/>
      <c r="L94" s="30"/>
      <c r="M94" s="30"/>
      <c r="N94" s="31"/>
      <c r="O94" s="30"/>
      <c r="P94" s="30"/>
    </row>
    <row r="95" spans="1:16" ht="24.75" customHeight="1" thickBot="1" x14ac:dyDescent="0.25">
      <c r="A95" s="47">
        <f t="shared" si="1"/>
        <v>80</v>
      </c>
      <c r="B95" s="239"/>
      <c r="C95" s="36"/>
      <c r="D95" s="36"/>
      <c r="E95" s="233"/>
      <c r="F95" s="26"/>
      <c r="G95" s="49"/>
      <c r="H95" s="50"/>
      <c r="I95" s="338"/>
      <c r="J95" s="338"/>
      <c r="K95" s="30"/>
      <c r="L95" s="30"/>
      <c r="M95" s="30"/>
      <c r="N95" s="31"/>
      <c r="O95" s="30"/>
      <c r="P95" s="30"/>
    </row>
    <row r="96" spans="1:16" ht="24.75" customHeight="1" thickBot="1" x14ac:dyDescent="0.25">
      <c r="A96" s="47">
        <f t="shared" si="1"/>
        <v>81</v>
      </c>
      <c r="B96" s="239"/>
      <c r="C96" s="36"/>
      <c r="D96" s="36"/>
      <c r="E96" s="233"/>
      <c r="F96" s="26"/>
      <c r="G96" s="49"/>
      <c r="H96" s="50"/>
      <c r="I96" s="338"/>
      <c r="J96" s="338"/>
      <c r="K96" s="30"/>
      <c r="L96" s="30"/>
      <c r="M96" s="30"/>
      <c r="N96" s="31"/>
      <c r="O96" s="30"/>
      <c r="P96" s="30"/>
    </row>
    <row r="97" spans="1:16" ht="24.75" customHeight="1" thickBot="1" x14ac:dyDescent="0.25">
      <c r="A97" s="47">
        <f t="shared" si="1"/>
        <v>82</v>
      </c>
      <c r="B97" s="239"/>
      <c r="C97" s="36"/>
      <c r="D97" s="36"/>
      <c r="E97" s="233"/>
      <c r="F97" s="26"/>
      <c r="G97" s="49"/>
      <c r="H97" s="50"/>
      <c r="I97" s="338"/>
      <c r="J97" s="338"/>
      <c r="K97" s="30"/>
      <c r="L97" s="30"/>
      <c r="M97" s="30"/>
      <c r="N97" s="31"/>
      <c r="O97" s="30"/>
      <c r="P97" s="30"/>
    </row>
    <row r="98" spans="1:16" ht="24.75" customHeight="1" thickBot="1" x14ac:dyDescent="0.25">
      <c r="A98" s="47">
        <f t="shared" si="1"/>
        <v>83</v>
      </c>
      <c r="B98" s="239"/>
      <c r="C98" s="36"/>
      <c r="D98" s="36"/>
      <c r="E98" s="233"/>
      <c r="F98" s="26"/>
      <c r="G98" s="49"/>
      <c r="H98" s="50"/>
      <c r="I98" s="338"/>
      <c r="J98" s="338"/>
      <c r="K98" s="30"/>
      <c r="L98" s="30"/>
      <c r="M98" s="30"/>
      <c r="N98" s="31"/>
      <c r="O98" s="30"/>
      <c r="P98" s="30"/>
    </row>
    <row r="99" spans="1:16" ht="24.75" customHeight="1" thickBot="1" x14ac:dyDescent="0.25">
      <c r="A99" s="47">
        <f t="shared" si="1"/>
        <v>84</v>
      </c>
      <c r="B99" s="239"/>
      <c r="C99" s="36"/>
      <c r="D99" s="36"/>
      <c r="E99" s="233"/>
      <c r="F99" s="26"/>
      <c r="G99" s="49"/>
      <c r="H99" s="50"/>
      <c r="I99" s="338"/>
      <c r="J99" s="338"/>
      <c r="K99" s="30"/>
      <c r="L99" s="30"/>
      <c r="M99" s="30"/>
      <c r="N99" s="31"/>
      <c r="O99" s="30"/>
      <c r="P99" s="30"/>
    </row>
    <row r="100" spans="1:16" ht="24.75" customHeight="1" thickBot="1" x14ac:dyDescent="0.25">
      <c r="A100" s="47">
        <f t="shared" si="1"/>
        <v>85</v>
      </c>
      <c r="B100" s="239"/>
      <c r="C100" s="36"/>
      <c r="D100" s="36"/>
      <c r="E100" s="233"/>
      <c r="F100" s="26"/>
      <c r="G100" s="49"/>
      <c r="H100" s="50"/>
      <c r="I100" s="338"/>
      <c r="J100" s="338"/>
      <c r="K100" s="30"/>
      <c r="L100" s="30"/>
      <c r="M100" s="30"/>
      <c r="N100" s="31"/>
      <c r="O100" s="30"/>
      <c r="P100" s="30"/>
    </row>
    <row r="101" spans="1:16" ht="24.75" customHeight="1" thickBot="1" x14ac:dyDescent="0.25">
      <c r="A101" s="47">
        <f t="shared" si="1"/>
        <v>86</v>
      </c>
      <c r="B101" s="239"/>
      <c r="C101" s="36"/>
      <c r="D101" s="36"/>
      <c r="E101" s="233"/>
      <c r="F101" s="26"/>
      <c r="G101" s="49"/>
      <c r="H101" s="50"/>
      <c r="I101" s="338"/>
      <c r="J101" s="338"/>
      <c r="K101" s="30"/>
      <c r="L101" s="30"/>
      <c r="M101" s="30"/>
      <c r="N101" s="31"/>
      <c r="O101" s="30"/>
      <c r="P101" s="30"/>
    </row>
    <row r="102" spans="1:16" ht="24.75" customHeight="1" thickBot="1" x14ac:dyDescent="0.25">
      <c r="A102" s="47">
        <f t="shared" si="1"/>
        <v>87</v>
      </c>
      <c r="B102" s="239"/>
      <c r="C102" s="36"/>
      <c r="D102" s="36"/>
      <c r="E102" s="233"/>
      <c r="F102" s="26"/>
      <c r="G102" s="49"/>
      <c r="H102" s="50"/>
      <c r="I102" s="338"/>
      <c r="J102" s="338"/>
      <c r="K102" s="30"/>
      <c r="L102" s="30"/>
      <c r="M102" s="30"/>
      <c r="N102" s="31"/>
      <c r="O102" s="30"/>
      <c r="P102" s="30"/>
    </row>
    <row r="103" spans="1:16" ht="24.75" customHeight="1" thickBot="1" x14ac:dyDescent="0.25">
      <c r="A103" s="47">
        <f t="shared" si="1"/>
        <v>88</v>
      </c>
      <c r="B103" s="239"/>
      <c r="C103" s="36"/>
      <c r="D103" s="36"/>
      <c r="E103" s="233"/>
      <c r="F103" s="26"/>
      <c r="G103" s="49"/>
      <c r="H103" s="50"/>
      <c r="I103" s="338" t="s">
        <v>49</v>
      </c>
      <c r="J103" s="338"/>
      <c r="K103" s="30"/>
      <c r="L103" s="30"/>
      <c r="M103" s="30"/>
      <c r="N103" s="31"/>
      <c r="O103" s="30"/>
      <c r="P103" s="30"/>
    </row>
    <row r="104" spans="1:16" ht="24.75" customHeight="1" thickBot="1" x14ac:dyDescent="0.25">
      <c r="A104" s="47">
        <f t="shared" si="1"/>
        <v>89</v>
      </c>
      <c r="B104" s="239"/>
      <c r="C104" s="36"/>
      <c r="D104" s="36"/>
      <c r="E104" s="233"/>
      <c r="F104" s="26"/>
      <c r="G104" s="49"/>
      <c r="H104" s="50"/>
      <c r="I104" s="338"/>
      <c r="J104" s="338"/>
      <c r="K104" s="30"/>
      <c r="L104" s="30"/>
      <c r="M104" s="30"/>
      <c r="N104" s="31"/>
      <c r="O104" s="30"/>
      <c r="P104" s="30"/>
    </row>
    <row r="105" spans="1:16" ht="24.75" customHeight="1" thickBot="1" x14ac:dyDescent="0.25">
      <c r="A105" s="47">
        <f t="shared" si="1"/>
        <v>90</v>
      </c>
      <c r="B105" s="239"/>
      <c r="C105" s="36"/>
      <c r="D105" s="36"/>
      <c r="E105" s="233"/>
      <c r="F105" s="26"/>
      <c r="G105" s="49"/>
      <c r="H105" s="50"/>
      <c r="I105" s="338"/>
      <c r="J105" s="338"/>
      <c r="K105" s="30"/>
      <c r="L105" s="30"/>
      <c r="M105" s="30"/>
      <c r="N105" s="31"/>
      <c r="O105" s="30"/>
      <c r="P105" s="30"/>
    </row>
    <row r="106" spans="1:16" ht="24.75" customHeight="1" thickBot="1" x14ac:dyDescent="0.25">
      <c r="A106" s="47">
        <f t="shared" si="1"/>
        <v>91</v>
      </c>
      <c r="B106" s="239"/>
      <c r="C106" s="36"/>
      <c r="D106" s="36"/>
      <c r="E106" s="233"/>
      <c r="F106" s="26"/>
      <c r="G106" s="49"/>
      <c r="H106" s="50"/>
      <c r="I106" s="338"/>
      <c r="J106" s="338"/>
      <c r="K106" s="30"/>
      <c r="L106" s="30"/>
      <c r="M106" s="30"/>
      <c r="N106" s="31"/>
      <c r="O106" s="30"/>
      <c r="P106" s="30"/>
    </row>
    <row r="107" spans="1:16" ht="24.75" customHeight="1" thickBot="1" x14ac:dyDescent="0.25">
      <c r="A107" s="47">
        <f t="shared" si="1"/>
        <v>92</v>
      </c>
      <c r="B107" s="239"/>
      <c r="C107" s="36"/>
      <c r="D107" s="36"/>
      <c r="E107" s="233"/>
      <c r="F107" s="26"/>
      <c r="G107" s="49"/>
      <c r="H107" s="50"/>
      <c r="I107" s="338"/>
      <c r="J107" s="338"/>
      <c r="K107" s="30"/>
      <c r="L107" s="30"/>
      <c r="M107" s="30"/>
      <c r="N107" s="31"/>
      <c r="O107" s="30"/>
      <c r="P107" s="30"/>
    </row>
    <row r="108" spans="1:16" ht="24.75" customHeight="1" thickBot="1" x14ac:dyDescent="0.25">
      <c r="A108" s="47">
        <f t="shared" si="1"/>
        <v>93</v>
      </c>
      <c r="B108" s="239"/>
      <c r="C108" s="36"/>
      <c r="D108" s="36"/>
      <c r="E108" s="233"/>
      <c r="F108" s="26"/>
      <c r="G108" s="49"/>
      <c r="H108" s="50"/>
      <c r="I108" s="338"/>
      <c r="J108" s="338"/>
      <c r="K108" s="30"/>
      <c r="L108" s="30"/>
      <c r="M108" s="30"/>
      <c r="N108" s="31"/>
      <c r="O108" s="30"/>
      <c r="P108" s="30"/>
    </row>
    <row r="109" spans="1:16" ht="24.75" customHeight="1" thickBot="1" x14ac:dyDescent="0.25">
      <c r="A109" s="47">
        <f t="shared" si="1"/>
        <v>94</v>
      </c>
      <c r="B109" s="239"/>
      <c r="C109" s="36"/>
      <c r="D109" s="36"/>
      <c r="E109" s="233"/>
      <c r="F109" s="26"/>
      <c r="G109" s="49"/>
      <c r="H109" s="50"/>
      <c r="I109" s="338"/>
      <c r="J109" s="338"/>
      <c r="K109" s="30"/>
      <c r="L109" s="30"/>
      <c r="M109" s="30"/>
      <c r="N109" s="31"/>
      <c r="O109" s="30"/>
      <c r="P109" s="30"/>
    </row>
    <row r="110" spans="1:16" ht="24.75" customHeight="1" thickBot="1" x14ac:dyDescent="0.25">
      <c r="A110" s="47">
        <f t="shared" si="1"/>
        <v>95</v>
      </c>
      <c r="B110" s="239"/>
      <c r="C110" s="36"/>
      <c r="D110" s="36"/>
      <c r="E110" s="233"/>
      <c r="F110" s="26"/>
      <c r="G110" s="49"/>
      <c r="H110" s="50"/>
      <c r="I110" s="338"/>
      <c r="J110" s="338"/>
      <c r="K110" s="30"/>
      <c r="L110" s="30"/>
      <c r="M110" s="30"/>
      <c r="N110" s="31"/>
      <c r="O110" s="30"/>
      <c r="P110" s="30"/>
    </row>
    <row r="111" spans="1:16" ht="24.75" customHeight="1" thickBot="1" x14ac:dyDescent="0.25">
      <c r="A111" s="47">
        <f t="shared" si="1"/>
        <v>96</v>
      </c>
      <c r="B111" s="239"/>
      <c r="C111" s="36"/>
      <c r="D111" s="36"/>
      <c r="E111" s="233"/>
      <c r="F111" s="26"/>
      <c r="G111" s="49"/>
      <c r="H111" s="50"/>
      <c r="I111" s="338"/>
      <c r="J111" s="338"/>
      <c r="K111" s="30"/>
      <c r="L111" s="30"/>
      <c r="M111" s="30"/>
      <c r="N111" s="31"/>
      <c r="O111" s="30"/>
      <c r="P111" s="30"/>
    </row>
    <row r="112" spans="1:16" ht="24.75" customHeight="1" thickBot="1" x14ac:dyDescent="0.25">
      <c r="A112" s="47">
        <f t="shared" si="1"/>
        <v>97</v>
      </c>
      <c r="B112" s="239"/>
      <c r="C112" s="36"/>
      <c r="D112" s="36"/>
      <c r="E112" s="233"/>
      <c r="F112" s="26"/>
      <c r="G112" s="49"/>
      <c r="H112" s="50"/>
      <c r="I112" s="338"/>
      <c r="J112" s="338"/>
      <c r="K112" s="30"/>
      <c r="L112" s="30"/>
      <c r="M112" s="30"/>
      <c r="N112" s="31"/>
      <c r="O112" s="30"/>
      <c r="P112" s="30"/>
    </row>
    <row r="113" spans="1:16" ht="24.75" customHeight="1" thickBot="1" x14ac:dyDescent="0.25">
      <c r="A113" s="47">
        <f t="shared" si="1"/>
        <v>98</v>
      </c>
      <c r="B113" s="239"/>
      <c r="C113" s="36"/>
      <c r="D113" s="36"/>
      <c r="E113" s="233"/>
      <c r="F113" s="26"/>
      <c r="G113" s="49"/>
      <c r="H113" s="50"/>
      <c r="I113" s="338"/>
      <c r="J113" s="338"/>
      <c r="K113" s="30"/>
      <c r="L113" s="30"/>
      <c r="M113" s="30"/>
      <c r="N113" s="31"/>
      <c r="O113" s="30"/>
      <c r="P113" s="30"/>
    </row>
    <row r="114" spans="1:16" ht="24.75" customHeight="1" thickBot="1" x14ac:dyDescent="0.25">
      <c r="A114" s="47">
        <f t="shared" si="1"/>
        <v>99</v>
      </c>
      <c r="B114" s="239"/>
      <c r="C114" s="36"/>
      <c r="D114" s="36"/>
      <c r="E114" s="233"/>
      <c r="F114" s="26"/>
      <c r="G114" s="49"/>
      <c r="H114" s="50"/>
      <c r="I114" s="338"/>
      <c r="J114" s="338"/>
      <c r="K114" s="30"/>
      <c r="L114" s="30"/>
      <c r="M114" s="30"/>
      <c r="N114" s="31"/>
      <c r="O114" s="30"/>
      <c r="P114" s="30"/>
    </row>
    <row r="115" spans="1:16" ht="24.75" customHeight="1" thickBot="1" x14ac:dyDescent="0.25">
      <c r="A115" s="47">
        <f t="shared" si="1"/>
        <v>100</v>
      </c>
      <c r="B115" s="239"/>
      <c r="C115" s="36"/>
      <c r="D115" s="36"/>
      <c r="E115" s="233"/>
      <c r="F115" s="26"/>
      <c r="G115" s="49"/>
      <c r="H115" s="50"/>
      <c r="I115" s="338" t="s">
        <v>49</v>
      </c>
      <c r="J115" s="338"/>
      <c r="K115" s="30"/>
      <c r="L115" s="30"/>
      <c r="M115" s="30"/>
      <c r="N115" s="31"/>
      <c r="O115" s="30"/>
      <c r="P115" s="30"/>
    </row>
    <row r="116" spans="1:16" ht="24.75" customHeight="1" thickBot="1" x14ac:dyDescent="0.25">
      <c r="A116" s="47">
        <f t="shared" si="1"/>
        <v>101</v>
      </c>
      <c r="B116" s="239"/>
      <c r="C116" s="36"/>
      <c r="D116" s="36"/>
      <c r="E116" s="233"/>
      <c r="F116" s="26"/>
      <c r="G116" s="49"/>
      <c r="H116" s="50"/>
      <c r="I116" s="338"/>
      <c r="J116" s="338"/>
      <c r="K116" s="30"/>
      <c r="L116" s="30"/>
      <c r="M116" s="30"/>
      <c r="N116" s="31"/>
      <c r="O116" s="30"/>
      <c r="P116" s="30"/>
    </row>
    <row r="117" spans="1:16" ht="24.75" customHeight="1" thickBot="1" x14ac:dyDescent="0.25">
      <c r="A117" s="47">
        <f t="shared" si="1"/>
        <v>102</v>
      </c>
      <c r="B117" s="239"/>
      <c r="C117" s="36"/>
      <c r="D117" s="36"/>
      <c r="E117" s="233"/>
      <c r="F117" s="26"/>
      <c r="G117" s="49"/>
      <c r="H117" s="50"/>
      <c r="I117" s="338"/>
      <c r="J117" s="338"/>
      <c r="K117" s="30"/>
      <c r="L117" s="30"/>
      <c r="M117" s="30"/>
      <c r="N117" s="31"/>
      <c r="O117" s="30"/>
      <c r="P117" s="30"/>
    </row>
    <row r="118" spans="1:16" ht="24.75" customHeight="1" thickBot="1" x14ac:dyDescent="0.25">
      <c r="A118" s="47">
        <f t="shared" si="1"/>
        <v>103</v>
      </c>
      <c r="B118" s="239"/>
      <c r="C118" s="36"/>
      <c r="D118" s="36"/>
      <c r="E118" s="233"/>
      <c r="F118" s="26"/>
      <c r="G118" s="49"/>
      <c r="H118" s="50"/>
      <c r="I118" s="338"/>
      <c r="J118" s="338"/>
      <c r="K118" s="30"/>
      <c r="L118" s="30"/>
      <c r="M118" s="30"/>
      <c r="N118" s="31"/>
      <c r="O118" s="30"/>
      <c r="P118" s="30"/>
    </row>
    <row r="119" spans="1:16" ht="24.75" customHeight="1" thickBot="1" x14ac:dyDescent="0.25">
      <c r="A119" s="47">
        <f t="shared" si="1"/>
        <v>104</v>
      </c>
      <c r="B119" s="239"/>
      <c r="C119" s="36"/>
      <c r="D119" s="36"/>
      <c r="E119" s="233"/>
      <c r="F119" s="26"/>
      <c r="G119" s="49"/>
      <c r="H119" s="50"/>
      <c r="I119" s="338"/>
      <c r="J119" s="338"/>
      <c r="K119" s="30"/>
      <c r="L119" s="30"/>
      <c r="M119" s="30"/>
      <c r="N119" s="31"/>
      <c r="O119" s="30"/>
      <c r="P119" s="30"/>
    </row>
    <row r="120" spans="1:16" ht="24.75" customHeight="1" thickBot="1" x14ac:dyDescent="0.25">
      <c r="A120" s="47">
        <f t="shared" si="1"/>
        <v>105</v>
      </c>
      <c r="B120" s="239"/>
      <c r="C120" s="36"/>
      <c r="D120" s="36"/>
      <c r="E120" s="233"/>
      <c r="F120" s="26"/>
      <c r="G120" s="49"/>
      <c r="H120" s="50"/>
      <c r="I120" s="338"/>
      <c r="J120" s="338"/>
      <c r="K120" s="30"/>
      <c r="L120" s="30"/>
      <c r="M120" s="30"/>
      <c r="N120" s="31"/>
      <c r="O120" s="30"/>
      <c r="P120" s="30"/>
    </row>
    <row r="121" spans="1:16" ht="24.75" customHeight="1" thickBot="1" x14ac:dyDescent="0.25">
      <c r="A121" s="47">
        <f t="shared" si="1"/>
        <v>106</v>
      </c>
      <c r="B121" s="239"/>
      <c r="C121" s="36"/>
      <c r="D121" s="36"/>
      <c r="E121" s="233"/>
      <c r="F121" s="26"/>
      <c r="G121" s="49"/>
      <c r="H121" s="50"/>
      <c r="I121" s="338"/>
      <c r="J121" s="338"/>
      <c r="K121" s="30"/>
      <c r="L121" s="30"/>
      <c r="M121" s="30"/>
      <c r="N121" s="31"/>
      <c r="O121" s="30"/>
      <c r="P121" s="30"/>
    </row>
    <row r="122" spans="1:16" ht="24.75" customHeight="1" thickBot="1" x14ac:dyDescent="0.25">
      <c r="A122" s="47">
        <f t="shared" si="1"/>
        <v>107</v>
      </c>
      <c r="B122" s="239"/>
      <c r="C122" s="36"/>
      <c r="D122" s="36"/>
      <c r="E122" s="233"/>
      <c r="F122" s="26"/>
      <c r="G122" s="49"/>
      <c r="H122" s="50"/>
      <c r="I122" s="338"/>
      <c r="J122" s="338"/>
      <c r="K122" s="30"/>
      <c r="L122" s="30"/>
      <c r="M122" s="30"/>
      <c r="N122" s="31"/>
      <c r="O122" s="30"/>
      <c r="P122" s="30"/>
    </row>
    <row r="123" spans="1:16" ht="24.75" customHeight="1" thickBot="1" x14ac:dyDescent="0.25">
      <c r="A123" s="47">
        <f t="shared" si="1"/>
        <v>108</v>
      </c>
      <c r="B123" s="239"/>
      <c r="C123" s="36"/>
      <c r="D123" s="36"/>
      <c r="E123" s="233"/>
      <c r="F123" s="26"/>
      <c r="G123" s="49"/>
      <c r="H123" s="50"/>
      <c r="I123" s="338"/>
      <c r="J123" s="338"/>
      <c r="K123" s="30"/>
      <c r="L123" s="30"/>
      <c r="M123" s="30"/>
      <c r="N123" s="31"/>
      <c r="O123" s="30"/>
      <c r="P123" s="30"/>
    </row>
    <row r="124" spans="1:16" ht="24.75" customHeight="1" thickBot="1" x14ac:dyDescent="0.25">
      <c r="A124" s="47">
        <f t="shared" si="1"/>
        <v>109</v>
      </c>
      <c r="B124" s="239"/>
      <c r="C124" s="36"/>
      <c r="D124" s="36"/>
      <c r="E124" s="233"/>
      <c r="F124" s="26"/>
      <c r="G124" s="49"/>
      <c r="H124" s="50"/>
      <c r="I124" s="338"/>
      <c r="J124" s="338"/>
      <c r="K124" s="30"/>
      <c r="L124" s="30"/>
      <c r="M124" s="30"/>
      <c r="N124" s="31"/>
      <c r="O124" s="30"/>
      <c r="P124" s="30"/>
    </row>
    <row r="125" spans="1:16" ht="24.75" customHeight="1" thickBot="1" x14ac:dyDescent="0.25">
      <c r="A125" s="47">
        <f t="shared" si="1"/>
        <v>110</v>
      </c>
      <c r="B125" s="239"/>
      <c r="C125" s="36"/>
      <c r="D125" s="36"/>
      <c r="E125" s="233"/>
      <c r="F125" s="26"/>
      <c r="G125" s="49"/>
      <c r="H125" s="50"/>
      <c r="I125" s="338"/>
      <c r="J125" s="338"/>
      <c r="K125" s="30"/>
      <c r="L125" s="30"/>
      <c r="M125" s="30"/>
      <c r="N125" s="31"/>
      <c r="O125" s="30"/>
      <c r="P125" s="30"/>
    </row>
    <row r="126" spans="1:16" ht="24.75" customHeight="1" thickBot="1" x14ac:dyDescent="0.25">
      <c r="A126" s="47">
        <f t="shared" si="1"/>
        <v>111</v>
      </c>
      <c r="B126" s="239"/>
      <c r="C126" s="36"/>
      <c r="D126" s="36"/>
      <c r="E126" s="233"/>
      <c r="F126" s="26"/>
      <c r="G126" s="49"/>
      <c r="H126" s="50"/>
      <c r="I126" s="338"/>
      <c r="J126" s="338"/>
      <c r="K126" s="30"/>
      <c r="L126" s="30"/>
      <c r="M126" s="30"/>
      <c r="N126" s="31"/>
      <c r="O126" s="30"/>
      <c r="P126" s="30"/>
    </row>
    <row r="127" spans="1:16" ht="24.75" customHeight="1" thickBot="1" x14ac:dyDescent="0.25">
      <c r="A127" s="47">
        <f t="shared" si="1"/>
        <v>112</v>
      </c>
      <c r="B127" s="239"/>
      <c r="C127" s="36"/>
      <c r="D127" s="36"/>
      <c r="E127" s="233"/>
      <c r="F127" s="26"/>
      <c r="G127" s="49"/>
      <c r="H127" s="50"/>
      <c r="I127" s="338" t="s">
        <v>49</v>
      </c>
      <c r="J127" s="338"/>
      <c r="K127" s="30"/>
      <c r="L127" s="30"/>
      <c r="M127" s="30"/>
      <c r="N127" s="31"/>
      <c r="O127" s="30"/>
      <c r="P127" s="30"/>
    </row>
    <row r="128" spans="1:16" ht="24.75" customHeight="1" thickBot="1" x14ac:dyDescent="0.25">
      <c r="A128" s="47">
        <f t="shared" si="1"/>
        <v>113</v>
      </c>
      <c r="B128" s="239"/>
      <c r="C128" s="36"/>
      <c r="D128" s="36"/>
      <c r="E128" s="233"/>
      <c r="F128" s="26"/>
      <c r="G128" s="49"/>
      <c r="H128" s="50"/>
      <c r="I128" s="338"/>
      <c r="J128" s="338"/>
      <c r="K128" s="30"/>
      <c r="L128" s="30"/>
      <c r="M128" s="30"/>
      <c r="N128" s="31"/>
      <c r="O128" s="30"/>
      <c r="P128" s="30"/>
    </row>
    <row r="129" spans="1:16" ht="24.75" customHeight="1" thickBot="1" x14ac:dyDescent="0.25">
      <c r="A129" s="47">
        <f t="shared" si="1"/>
        <v>114</v>
      </c>
      <c r="B129" s="239"/>
      <c r="C129" s="36"/>
      <c r="D129" s="36"/>
      <c r="E129" s="233"/>
      <c r="F129" s="26"/>
      <c r="G129" s="49"/>
      <c r="H129" s="50"/>
      <c r="I129" s="338"/>
      <c r="J129" s="338"/>
      <c r="K129" s="30"/>
      <c r="L129" s="30"/>
      <c r="M129" s="30"/>
      <c r="N129" s="31"/>
      <c r="O129" s="30"/>
      <c r="P129" s="30"/>
    </row>
    <row r="130" spans="1:16" ht="24.75" customHeight="1" thickBot="1" x14ac:dyDescent="0.25">
      <c r="A130" s="47">
        <f t="shared" si="1"/>
        <v>115</v>
      </c>
      <c r="B130" s="239"/>
      <c r="C130" s="36"/>
      <c r="D130" s="36"/>
      <c r="E130" s="233"/>
      <c r="F130" s="26"/>
      <c r="G130" s="49"/>
      <c r="H130" s="50"/>
      <c r="I130" s="338"/>
      <c r="J130" s="338"/>
      <c r="K130" s="30"/>
      <c r="L130" s="30"/>
      <c r="M130" s="30"/>
      <c r="N130" s="31"/>
      <c r="O130" s="30"/>
      <c r="P130" s="30"/>
    </row>
    <row r="131" spans="1:16" ht="24.75" customHeight="1" thickBot="1" x14ac:dyDescent="0.25">
      <c r="A131" s="47">
        <f t="shared" si="1"/>
        <v>116</v>
      </c>
      <c r="B131" s="239"/>
      <c r="C131" s="36"/>
      <c r="D131" s="36"/>
      <c r="E131" s="233"/>
      <c r="F131" s="26"/>
      <c r="G131" s="49"/>
      <c r="H131" s="50"/>
      <c r="I131" s="338"/>
      <c r="J131" s="338"/>
      <c r="K131" s="30"/>
      <c r="L131" s="30"/>
      <c r="M131" s="30"/>
      <c r="N131" s="31"/>
      <c r="O131" s="30"/>
      <c r="P131" s="30"/>
    </row>
    <row r="132" spans="1:16" ht="24.75" customHeight="1" thickBot="1" x14ac:dyDescent="0.25">
      <c r="A132" s="47">
        <f t="shared" si="1"/>
        <v>117</v>
      </c>
      <c r="B132" s="239"/>
      <c r="C132" s="36"/>
      <c r="D132" s="36"/>
      <c r="E132" s="233"/>
      <c r="F132" s="26"/>
      <c r="G132" s="49"/>
      <c r="H132" s="50"/>
      <c r="I132" s="338"/>
      <c r="J132" s="338"/>
      <c r="K132" s="30"/>
      <c r="L132" s="30"/>
      <c r="M132" s="30"/>
      <c r="N132" s="31"/>
      <c r="O132" s="30"/>
      <c r="P132" s="30"/>
    </row>
    <row r="133" spans="1:16" ht="24.75" customHeight="1" thickBot="1" x14ac:dyDescent="0.25">
      <c r="A133" s="47">
        <f t="shared" si="1"/>
        <v>118</v>
      </c>
      <c r="B133" s="239"/>
      <c r="C133" s="36"/>
      <c r="D133" s="36"/>
      <c r="E133" s="233"/>
      <c r="F133" s="26"/>
      <c r="G133" s="49"/>
      <c r="H133" s="50"/>
      <c r="I133" s="338"/>
      <c r="J133" s="338"/>
      <c r="K133" s="30"/>
      <c r="L133" s="30"/>
      <c r="M133" s="30"/>
      <c r="N133" s="31"/>
      <c r="O133" s="30"/>
      <c r="P133" s="30"/>
    </row>
    <row r="134" spans="1:16" ht="24.75" customHeight="1" thickBot="1" x14ac:dyDescent="0.25">
      <c r="A134" s="47">
        <f t="shared" si="1"/>
        <v>119</v>
      </c>
      <c r="B134" s="239"/>
      <c r="C134" s="36"/>
      <c r="D134" s="36"/>
      <c r="E134" s="233"/>
      <c r="F134" s="26"/>
      <c r="G134" s="49"/>
      <c r="H134" s="50"/>
      <c r="I134" s="338"/>
      <c r="J134" s="338"/>
      <c r="K134" s="30"/>
      <c r="L134" s="30"/>
      <c r="M134" s="30"/>
      <c r="N134" s="31"/>
      <c r="O134" s="30"/>
      <c r="P134" s="30"/>
    </row>
    <row r="135" spans="1:16" ht="24.75" customHeight="1" thickBot="1" x14ac:dyDescent="0.25">
      <c r="A135" s="47">
        <f t="shared" si="1"/>
        <v>120</v>
      </c>
      <c r="B135" s="239"/>
      <c r="C135" s="36"/>
      <c r="D135" s="36"/>
      <c r="E135" s="233"/>
      <c r="F135" s="26"/>
      <c r="G135" s="49"/>
      <c r="H135" s="50"/>
      <c r="I135" s="338"/>
      <c r="J135" s="338"/>
      <c r="K135" s="30"/>
      <c r="L135" s="30"/>
      <c r="M135" s="30"/>
      <c r="N135" s="31"/>
      <c r="O135" s="30"/>
      <c r="P135" s="30"/>
    </row>
    <row r="136" spans="1:16" ht="24.75" customHeight="1" thickBot="1" x14ac:dyDescent="0.25">
      <c r="A136" s="47">
        <f t="shared" si="1"/>
        <v>121</v>
      </c>
      <c r="B136" s="239"/>
      <c r="C136" s="36"/>
      <c r="D136" s="36"/>
      <c r="E136" s="233"/>
      <c r="F136" s="26"/>
      <c r="G136" s="49"/>
      <c r="H136" s="50"/>
      <c r="I136" s="338"/>
      <c r="J136" s="338"/>
      <c r="K136" s="30"/>
      <c r="L136" s="30"/>
      <c r="M136" s="30"/>
      <c r="N136" s="31"/>
      <c r="O136" s="30"/>
      <c r="P136" s="30"/>
    </row>
    <row r="137" spans="1:16" ht="24.75" customHeight="1" thickBot="1" x14ac:dyDescent="0.25">
      <c r="A137" s="47">
        <f t="shared" si="1"/>
        <v>122</v>
      </c>
      <c r="B137" s="239"/>
      <c r="C137" s="36"/>
      <c r="D137" s="36"/>
      <c r="E137" s="233"/>
      <c r="F137" s="26"/>
      <c r="G137" s="49"/>
      <c r="H137" s="50"/>
      <c r="I137" s="338"/>
      <c r="J137" s="338"/>
      <c r="K137" s="30"/>
      <c r="L137" s="30"/>
      <c r="M137" s="30"/>
      <c r="N137" s="31"/>
      <c r="O137" s="30"/>
      <c r="P137" s="30"/>
    </row>
    <row r="138" spans="1:16" ht="24.75" customHeight="1" thickBot="1" x14ac:dyDescent="0.25">
      <c r="A138" s="47">
        <f t="shared" si="1"/>
        <v>123</v>
      </c>
      <c r="B138" s="239"/>
      <c r="C138" s="36"/>
      <c r="D138" s="36"/>
      <c r="E138" s="233"/>
      <c r="F138" s="26"/>
      <c r="G138" s="49"/>
      <c r="H138" s="50"/>
      <c r="I138" s="338"/>
      <c r="J138" s="338"/>
      <c r="K138" s="30"/>
      <c r="L138" s="30"/>
      <c r="M138" s="30"/>
      <c r="N138" s="31"/>
      <c r="O138" s="30"/>
      <c r="P138" s="30"/>
    </row>
    <row r="139" spans="1:16" ht="24.75" customHeight="1" thickBot="1" x14ac:dyDescent="0.25">
      <c r="A139" s="47">
        <f t="shared" si="1"/>
        <v>124</v>
      </c>
      <c r="B139" s="239"/>
      <c r="C139" s="36"/>
      <c r="D139" s="36"/>
      <c r="E139" s="233"/>
      <c r="F139" s="26"/>
      <c r="G139" s="49"/>
      <c r="H139" s="50"/>
      <c r="I139" s="338" t="s">
        <v>49</v>
      </c>
      <c r="J139" s="338"/>
      <c r="K139" s="30"/>
      <c r="L139" s="30"/>
      <c r="M139" s="30"/>
      <c r="N139" s="31"/>
      <c r="O139" s="30"/>
      <c r="P139" s="30"/>
    </row>
    <row r="140" spans="1:16" ht="24.75" customHeight="1" thickBot="1" x14ac:dyDescent="0.25">
      <c r="A140" s="47">
        <f t="shared" si="1"/>
        <v>125</v>
      </c>
      <c r="B140" s="239"/>
      <c r="C140" s="36"/>
      <c r="D140" s="36"/>
      <c r="E140" s="233"/>
      <c r="F140" s="26"/>
      <c r="G140" s="49"/>
      <c r="H140" s="50"/>
      <c r="I140" s="338"/>
      <c r="J140" s="338"/>
      <c r="K140" s="30"/>
      <c r="L140" s="30"/>
      <c r="M140" s="30"/>
      <c r="N140" s="31"/>
      <c r="O140" s="30"/>
      <c r="P140" s="30"/>
    </row>
    <row r="141" spans="1:16" ht="24.75" customHeight="1" thickBot="1" x14ac:dyDescent="0.25">
      <c r="A141" s="47">
        <f t="shared" si="1"/>
        <v>126</v>
      </c>
      <c r="B141" s="239"/>
      <c r="C141" s="36"/>
      <c r="D141" s="36"/>
      <c r="E141" s="233"/>
      <c r="F141" s="26"/>
      <c r="G141" s="49"/>
      <c r="H141" s="50"/>
      <c r="I141" s="338"/>
      <c r="J141" s="338"/>
      <c r="K141" s="30"/>
      <c r="L141" s="30"/>
      <c r="M141" s="30"/>
      <c r="N141" s="31"/>
      <c r="O141" s="30"/>
      <c r="P141" s="30"/>
    </row>
    <row r="142" spans="1:16" ht="24.75" customHeight="1" thickBot="1" x14ac:dyDescent="0.25">
      <c r="A142" s="47">
        <f t="shared" si="1"/>
        <v>127</v>
      </c>
      <c r="B142" s="239"/>
      <c r="C142" s="36"/>
      <c r="D142" s="36"/>
      <c r="E142" s="233"/>
      <c r="F142" s="26"/>
      <c r="G142" s="49"/>
      <c r="H142" s="50"/>
      <c r="I142" s="338"/>
      <c r="J142" s="338"/>
      <c r="K142" s="30"/>
      <c r="L142" s="30"/>
      <c r="M142" s="30"/>
      <c r="N142" s="31"/>
      <c r="O142" s="30"/>
      <c r="P142" s="30"/>
    </row>
    <row r="143" spans="1:16" ht="24.75" customHeight="1" thickBot="1" x14ac:dyDescent="0.25">
      <c r="A143" s="47">
        <f t="shared" si="1"/>
        <v>128</v>
      </c>
      <c r="B143" s="239"/>
      <c r="C143" s="36"/>
      <c r="D143" s="36"/>
      <c r="E143" s="233"/>
      <c r="F143" s="26"/>
      <c r="G143" s="49"/>
      <c r="H143" s="50"/>
      <c r="I143" s="338"/>
      <c r="J143" s="338"/>
      <c r="K143" s="30"/>
      <c r="L143" s="30"/>
      <c r="M143" s="30"/>
      <c r="N143" s="31"/>
      <c r="O143" s="30"/>
      <c r="P143" s="30"/>
    </row>
    <row r="144" spans="1:16" ht="24.75" customHeight="1" thickBot="1" x14ac:dyDescent="0.25">
      <c r="A144" s="47">
        <f t="shared" si="1"/>
        <v>129</v>
      </c>
      <c r="B144" s="239"/>
      <c r="C144" s="36"/>
      <c r="D144" s="36"/>
      <c r="E144" s="233"/>
      <c r="F144" s="26"/>
      <c r="G144" s="49"/>
      <c r="H144" s="50"/>
      <c r="I144" s="338"/>
      <c r="J144" s="338"/>
      <c r="K144" s="30"/>
      <c r="L144" s="30"/>
      <c r="M144" s="30"/>
      <c r="N144" s="31"/>
      <c r="O144" s="30"/>
      <c r="P144" s="30"/>
    </row>
    <row r="145" spans="1:16" ht="24.75" customHeight="1" thickBot="1" x14ac:dyDescent="0.25">
      <c r="A145" s="47">
        <f t="shared" si="1"/>
        <v>130</v>
      </c>
      <c r="B145" s="239"/>
      <c r="C145" s="36"/>
      <c r="D145" s="36"/>
      <c r="E145" s="233"/>
      <c r="F145" s="26"/>
      <c r="G145" s="49"/>
      <c r="H145" s="50"/>
      <c r="I145" s="338"/>
      <c r="J145" s="338"/>
      <c r="K145" s="30"/>
      <c r="L145" s="30"/>
      <c r="M145" s="30"/>
      <c r="N145" s="31"/>
      <c r="O145" s="30"/>
      <c r="P145" s="30"/>
    </row>
    <row r="146" spans="1:16" ht="24.75" customHeight="1" thickBot="1" x14ac:dyDescent="0.25">
      <c r="A146" s="47">
        <f t="shared" ref="A146:A215" si="2">A145+1</f>
        <v>131</v>
      </c>
      <c r="B146" s="239"/>
      <c r="C146" s="36"/>
      <c r="D146" s="36"/>
      <c r="E146" s="233"/>
      <c r="F146" s="26"/>
      <c r="G146" s="49"/>
      <c r="H146" s="50"/>
      <c r="I146" s="338"/>
      <c r="J146" s="338"/>
      <c r="K146" s="30"/>
      <c r="L146" s="30"/>
      <c r="M146" s="30"/>
      <c r="N146" s="31"/>
      <c r="O146" s="30"/>
      <c r="P146" s="30"/>
    </row>
    <row r="147" spans="1:16" ht="24.75" customHeight="1" thickBot="1" x14ac:dyDescent="0.25">
      <c r="A147" s="47">
        <f t="shared" si="2"/>
        <v>132</v>
      </c>
      <c r="B147" s="239"/>
      <c r="C147" s="36"/>
      <c r="D147" s="36"/>
      <c r="E147" s="233"/>
      <c r="F147" s="26"/>
      <c r="G147" s="49"/>
      <c r="H147" s="50"/>
      <c r="I147" s="338"/>
      <c r="J147" s="338"/>
      <c r="K147" s="30"/>
      <c r="L147" s="30"/>
      <c r="M147" s="30"/>
      <c r="N147" s="31"/>
      <c r="O147" s="30"/>
      <c r="P147" s="30"/>
    </row>
    <row r="148" spans="1:16" ht="24.75" customHeight="1" thickBot="1" x14ac:dyDescent="0.25">
      <c r="A148" s="47">
        <f t="shared" si="2"/>
        <v>133</v>
      </c>
      <c r="B148" s="239"/>
      <c r="C148" s="36"/>
      <c r="D148" s="36"/>
      <c r="E148" s="233"/>
      <c r="F148" s="26"/>
      <c r="G148" s="49"/>
      <c r="H148" s="50"/>
      <c r="I148" s="338"/>
      <c r="J148" s="338"/>
      <c r="K148" s="30"/>
      <c r="L148" s="30"/>
      <c r="M148" s="30"/>
      <c r="N148" s="31"/>
      <c r="O148" s="30"/>
      <c r="P148" s="30"/>
    </row>
    <row r="149" spans="1:16" ht="24.75" customHeight="1" thickBot="1" x14ac:dyDescent="0.25">
      <c r="A149" s="47">
        <f t="shared" si="2"/>
        <v>134</v>
      </c>
      <c r="B149" s="239"/>
      <c r="C149" s="36"/>
      <c r="D149" s="36"/>
      <c r="E149" s="233"/>
      <c r="F149" s="26"/>
      <c r="G149" s="49"/>
      <c r="H149" s="50"/>
      <c r="I149" s="338"/>
      <c r="J149" s="338"/>
      <c r="K149" s="30"/>
      <c r="L149" s="30"/>
      <c r="M149" s="30"/>
      <c r="N149" s="31"/>
      <c r="O149" s="30"/>
      <c r="P149" s="30"/>
    </row>
    <row r="150" spans="1:16" ht="24.75" customHeight="1" thickBot="1" x14ac:dyDescent="0.25">
      <c r="A150" s="47">
        <f t="shared" si="2"/>
        <v>135</v>
      </c>
      <c r="B150" s="239"/>
      <c r="C150" s="36"/>
      <c r="D150" s="36"/>
      <c r="E150" s="233"/>
      <c r="F150" s="26"/>
      <c r="G150" s="49"/>
      <c r="H150" s="50"/>
      <c r="I150" s="338"/>
      <c r="J150" s="338"/>
      <c r="K150" s="30"/>
      <c r="L150" s="30"/>
      <c r="M150" s="30"/>
      <c r="N150" s="31"/>
      <c r="O150" s="30"/>
      <c r="P150" s="30"/>
    </row>
    <row r="151" spans="1:16" ht="24.75" customHeight="1" thickBot="1" x14ac:dyDescent="0.25">
      <c r="A151" s="47">
        <f t="shared" si="2"/>
        <v>136</v>
      </c>
      <c r="B151" s="239"/>
      <c r="C151" s="36"/>
      <c r="D151" s="36"/>
      <c r="E151" s="233"/>
      <c r="F151" s="26"/>
      <c r="G151" s="49"/>
      <c r="H151" s="50"/>
      <c r="I151" s="338" t="s">
        <v>49</v>
      </c>
      <c r="J151" s="338"/>
      <c r="K151" s="30"/>
      <c r="L151" s="30"/>
      <c r="M151" s="30"/>
      <c r="N151" s="31"/>
      <c r="O151" s="30"/>
      <c r="P151" s="30"/>
    </row>
    <row r="152" spans="1:16" ht="24.75" customHeight="1" thickBot="1" x14ac:dyDescent="0.25">
      <c r="A152" s="47">
        <f t="shared" si="2"/>
        <v>137</v>
      </c>
      <c r="B152" s="239"/>
      <c r="C152" s="36"/>
      <c r="D152" s="36"/>
      <c r="E152" s="233"/>
      <c r="F152" s="26"/>
      <c r="G152" s="49"/>
      <c r="H152" s="50"/>
      <c r="I152" s="338"/>
      <c r="J152" s="338"/>
      <c r="K152" s="30"/>
      <c r="L152" s="30"/>
      <c r="M152" s="30"/>
      <c r="N152" s="31"/>
      <c r="O152" s="30"/>
      <c r="P152" s="30"/>
    </row>
    <row r="153" spans="1:16" ht="24.75" customHeight="1" thickBot="1" x14ac:dyDescent="0.25">
      <c r="A153" s="47">
        <f t="shared" si="2"/>
        <v>138</v>
      </c>
      <c r="B153" s="239"/>
      <c r="C153" s="36"/>
      <c r="D153" s="36"/>
      <c r="E153" s="233"/>
      <c r="F153" s="26"/>
      <c r="G153" s="49"/>
      <c r="H153" s="50"/>
      <c r="I153" s="338"/>
      <c r="J153" s="338"/>
      <c r="K153" s="30"/>
      <c r="L153" s="30"/>
      <c r="M153" s="30"/>
      <c r="N153" s="31"/>
      <c r="O153" s="30"/>
      <c r="P153" s="30"/>
    </row>
    <row r="154" spans="1:16" ht="24.75" customHeight="1" thickBot="1" x14ac:dyDescent="0.25">
      <c r="A154" s="47">
        <f t="shared" si="2"/>
        <v>139</v>
      </c>
      <c r="B154" s="239"/>
      <c r="C154" s="36"/>
      <c r="D154" s="36"/>
      <c r="E154" s="233"/>
      <c r="F154" s="26"/>
      <c r="G154" s="49"/>
      <c r="H154" s="50"/>
      <c r="I154" s="338"/>
      <c r="J154" s="338"/>
      <c r="K154" s="30"/>
      <c r="L154" s="30"/>
      <c r="M154" s="30"/>
      <c r="N154" s="31"/>
      <c r="O154" s="30"/>
      <c r="P154" s="30"/>
    </row>
    <row r="155" spans="1:16" ht="24.75" customHeight="1" thickBot="1" x14ac:dyDescent="0.25">
      <c r="A155" s="47">
        <f t="shared" si="2"/>
        <v>140</v>
      </c>
      <c r="B155" s="239"/>
      <c r="C155" s="36"/>
      <c r="D155" s="36"/>
      <c r="E155" s="233"/>
      <c r="F155" s="26"/>
      <c r="G155" s="49"/>
      <c r="H155" s="50"/>
      <c r="I155" s="338"/>
      <c r="J155" s="338"/>
      <c r="K155" s="30"/>
      <c r="L155" s="30"/>
      <c r="M155" s="30"/>
      <c r="N155" s="31"/>
      <c r="O155" s="30"/>
      <c r="P155" s="30"/>
    </row>
    <row r="156" spans="1:16" ht="24.75" customHeight="1" thickBot="1" x14ac:dyDescent="0.25">
      <c r="A156" s="47">
        <f t="shared" si="2"/>
        <v>141</v>
      </c>
      <c r="B156" s="239"/>
      <c r="C156" s="36"/>
      <c r="D156" s="36"/>
      <c r="E156" s="233"/>
      <c r="F156" s="26"/>
      <c r="G156" s="49"/>
      <c r="H156" s="50"/>
      <c r="I156" s="338"/>
      <c r="J156" s="338"/>
      <c r="K156" s="30"/>
      <c r="L156" s="30"/>
      <c r="M156" s="30"/>
      <c r="N156" s="31"/>
      <c r="O156" s="30"/>
      <c r="P156" s="30"/>
    </row>
    <row r="157" spans="1:16" ht="24.75" customHeight="1" thickBot="1" x14ac:dyDescent="0.25">
      <c r="A157" s="47">
        <f t="shared" si="2"/>
        <v>142</v>
      </c>
      <c r="B157" s="239"/>
      <c r="C157" s="36"/>
      <c r="D157" s="36"/>
      <c r="E157" s="233"/>
      <c r="F157" s="26"/>
      <c r="G157" s="49"/>
      <c r="H157" s="50"/>
      <c r="I157" s="338"/>
      <c r="J157" s="338"/>
      <c r="K157" s="30"/>
      <c r="L157" s="30"/>
      <c r="M157" s="30"/>
      <c r="N157" s="31"/>
      <c r="O157" s="30"/>
      <c r="P157" s="30"/>
    </row>
    <row r="158" spans="1:16" ht="24.75" customHeight="1" thickBot="1" x14ac:dyDescent="0.25">
      <c r="A158" s="47">
        <f t="shared" si="2"/>
        <v>143</v>
      </c>
      <c r="B158" s="239"/>
      <c r="C158" s="36"/>
      <c r="D158" s="36"/>
      <c r="E158" s="233"/>
      <c r="F158" s="26"/>
      <c r="G158" s="49"/>
      <c r="H158" s="50"/>
      <c r="I158" s="338"/>
      <c r="J158" s="338"/>
      <c r="K158" s="30"/>
      <c r="L158" s="30"/>
      <c r="M158" s="30"/>
      <c r="N158" s="31"/>
      <c r="O158" s="30"/>
      <c r="P158" s="30"/>
    </row>
    <row r="159" spans="1:16" ht="24.75" customHeight="1" thickBot="1" x14ac:dyDescent="0.25">
      <c r="A159" s="47">
        <f t="shared" si="2"/>
        <v>144</v>
      </c>
      <c r="B159" s="239"/>
      <c r="C159" s="36"/>
      <c r="D159" s="36"/>
      <c r="E159" s="233"/>
      <c r="F159" s="26"/>
      <c r="G159" s="49"/>
      <c r="H159" s="50"/>
      <c r="I159" s="338"/>
      <c r="J159" s="338"/>
      <c r="K159" s="30"/>
      <c r="L159" s="30"/>
      <c r="M159" s="30"/>
      <c r="N159" s="31"/>
      <c r="O159" s="30"/>
      <c r="P159" s="30"/>
    </row>
    <row r="160" spans="1:16" ht="24.75" customHeight="1" thickBot="1" x14ac:dyDescent="0.25">
      <c r="A160" s="47">
        <f t="shared" si="2"/>
        <v>145</v>
      </c>
      <c r="B160" s="239"/>
      <c r="C160" s="36"/>
      <c r="D160" s="36"/>
      <c r="E160" s="233"/>
      <c r="F160" s="26"/>
      <c r="G160" s="49"/>
      <c r="H160" s="50"/>
      <c r="I160" s="338"/>
      <c r="J160" s="338"/>
      <c r="K160" s="30"/>
      <c r="L160" s="30"/>
      <c r="M160" s="30"/>
      <c r="N160" s="31"/>
      <c r="O160" s="30"/>
      <c r="P160" s="30"/>
    </row>
    <row r="161" spans="1:16" ht="24.75" customHeight="1" thickBot="1" x14ac:dyDescent="0.25">
      <c r="A161" s="47">
        <f t="shared" si="2"/>
        <v>146</v>
      </c>
      <c r="B161" s="239"/>
      <c r="C161" s="36"/>
      <c r="D161" s="36"/>
      <c r="E161" s="233"/>
      <c r="F161" s="26"/>
      <c r="G161" s="49"/>
      <c r="H161" s="50"/>
      <c r="I161" s="338"/>
      <c r="J161" s="338"/>
      <c r="K161" s="30"/>
      <c r="L161" s="30"/>
      <c r="M161" s="30"/>
      <c r="N161" s="31"/>
      <c r="O161" s="30"/>
      <c r="P161" s="30"/>
    </row>
    <row r="162" spans="1:16" ht="24.75" customHeight="1" thickBot="1" x14ac:dyDescent="0.25">
      <c r="A162" s="47">
        <f t="shared" si="2"/>
        <v>147</v>
      </c>
      <c r="B162" s="239"/>
      <c r="C162" s="36"/>
      <c r="D162" s="36"/>
      <c r="E162" s="233"/>
      <c r="F162" s="26"/>
      <c r="G162" s="49"/>
      <c r="H162" s="50"/>
      <c r="I162" s="338"/>
      <c r="J162" s="338"/>
      <c r="K162" s="30"/>
      <c r="L162" s="30"/>
      <c r="M162" s="30"/>
      <c r="N162" s="31"/>
      <c r="O162" s="30"/>
      <c r="P162" s="30"/>
    </row>
    <row r="163" spans="1:16" ht="24.75" customHeight="1" thickBot="1" x14ac:dyDescent="0.25">
      <c r="A163" s="47">
        <f t="shared" si="2"/>
        <v>148</v>
      </c>
      <c r="B163" s="239"/>
      <c r="C163" s="36"/>
      <c r="D163" s="36"/>
      <c r="E163" s="233"/>
      <c r="F163" s="26"/>
      <c r="G163" s="49"/>
      <c r="H163" s="50"/>
      <c r="I163" s="338" t="s">
        <v>49</v>
      </c>
      <c r="J163" s="338"/>
      <c r="K163" s="30"/>
      <c r="L163" s="30"/>
      <c r="M163" s="30"/>
      <c r="N163" s="31"/>
      <c r="O163" s="30"/>
      <c r="P163" s="30"/>
    </row>
    <row r="164" spans="1:16" ht="24.75" customHeight="1" thickBot="1" x14ac:dyDescent="0.25">
      <c r="A164" s="47">
        <f t="shared" si="2"/>
        <v>149</v>
      </c>
      <c r="B164" s="239"/>
      <c r="C164" s="36"/>
      <c r="D164" s="36"/>
      <c r="E164" s="233"/>
      <c r="F164" s="26"/>
      <c r="G164" s="49"/>
      <c r="H164" s="50"/>
      <c r="I164" s="338"/>
      <c r="J164" s="338"/>
      <c r="K164" s="30"/>
      <c r="L164" s="30"/>
      <c r="M164" s="30"/>
      <c r="N164" s="31"/>
      <c r="O164" s="30"/>
      <c r="P164" s="30"/>
    </row>
    <row r="165" spans="1:16" ht="24.75" customHeight="1" thickBot="1" x14ac:dyDescent="0.25">
      <c r="A165" s="47">
        <f t="shared" si="2"/>
        <v>150</v>
      </c>
      <c r="B165" s="239"/>
      <c r="C165" s="36"/>
      <c r="D165" s="36"/>
      <c r="E165" s="233"/>
      <c r="F165" s="26"/>
      <c r="G165" s="49"/>
      <c r="H165" s="50"/>
      <c r="I165" s="338"/>
      <c r="J165" s="338"/>
      <c r="K165" s="30"/>
      <c r="L165" s="30"/>
      <c r="M165" s="30"/>
      <c r="N165" s="31"/>
      <c r="O165" s="30"/>
      <c r="P165" s="30"/>
    </row>
    <row r="166" spans="1:16" ht="24.75" customHeight="1" thickBot="1" x14ac:dyDescent="0.25">
      <c r="A166" s="47">
        <f t="shared" si="2"/>
        <v>151</v>
      </c>
      <c r="B166" s="239"/>
      <c r="C166" s="36"/>
      <c r="D166" s="36"/>
      <c r="E166" s="233"/>
      <c r="F166" s="26"/>
      <c r="G166" s="49"/>
      <c r="H166" s="50"/>
      <c r="I166" s="338"/>
      <c r="J166" s="338"/>
      <c r="K166" s="30"/>
      <c r="L166" s="30"/>
      <c r="M166" s="30"/>
      <c r="N166" s="31"/>
      <c r="O166" s="30"/>
      <c r="P166" s="30"/>
    </row>
    <row r="167" spans="1:16" ht="24.75" customHeight="1" thickBot="1" x14ac:dyDescent="0.25">
      <c r="A167" s="47">
        <f t="shared" si="2"/>
        <v>152</v>
      </c>
      <c r="B167" s="239"/>
      <c r="C167" s="36"/>
      <c r="D167" s="36"/>
      <c r="E167" s="233"/>
      <c r="F167" s="26"/>
      <c r="G167" s="49"/>
      <c r="H167" s="50"/>
      <c r="I167" s="338"/>
      <c r="J167" s="338"/>
      <c r="K167" s="30"/>
      <c r="L167" s="30"/>
      <c r="M167" s="30"/>
      <c r="N167" s="31"/>
      <c r="O167" s="30"/>
      <c r="P167" s="30"/>
    </row>
    <row r="168" spans="1:16" ht="24.75" customHeight="1" thickBot="1" x14ac:dyDescent="0.25">
      <c r="A168" s="47">
        <f t="shared" si="2"/>
        <v>153</v>
      </c>
      <c r="B168" s="239"/>
      <c r="C168" s="36"/>
      <c r="D168" s="36"/>
      <c r="E168" s="233"/>
      <c r="F168" s="26"/>
      <c r="G168" s="49"/>
      <c r="H168" s="50"/>
      <c r="I168" s="338"/>
      <c r="J168" s="338"/>
      <c r="K168" s="30"/>
      <c r="L168" s="30"/>
      <c r="M168" s="30"/>
      <c r="N168" s="31"/>
      <c r="O168" s="30"/>
      <c r="P168" s="30"/>
    </row>
    <row r="169" spans="1:16" ht="24.75" customHeight="1" thickBot="1" x14ac:dyDescent="0.25">
      <c r="A169" s="47">
        <f t="shared" si="2"/>
        <v>154</v>
      </c>
      <c r="B169" s="239"/>
      <c r="C169" s="36"/>
      <c r="D169" s="36"/>
      <c r="E169" s="233"/>
      <c r="F169" s="26"/>
      <c r="G169" s="49"/>
      <c r="H169" s="50"/>
      <c r="I169" s="338"/>
      <c r="J169" s="338"/>
      <c r="K169" s="30"/>
      <c r="L169" s="30"/>
      <c r="M169" s="30"/>
      <c r="N169" s="31"/>
      <c r="O169" s="30"/>
      <c r="P169" s="30"/>
    </row>
    <row r="170" spans="1:16" ht="24.75" customHeight="1" thickBot="1" x14ac:dyDescent="0.25">
      <c r="A170" s="47">
        <f t="shared" si="2"/>
        <v>155</v>
      </c>
      <c r="B170" s="239"/>
      <c r="C170" s="36"/>
      <c r="D170" s="36"/>
      <c r="E170" s="233"/>
      <c r="F170" s="26"/>
      <c r="G170" s="49"/>
      <c r="H170" s="50"/>
      <c r="I170" s="338"/>
      <c r="J170" s="338"/>
      <c r="K170" s="30"/>
      <c r="L170" s="30"/>
      <c r="M170" s="30"/>
      <c r="N170" s="31"/>
      <c r="O170" s="30"/>
      <c r="P170" s="30"/>
    </row>
    <row r="171" spans="1:16" ht="24.75" customHeight="1" thickBot="1" x14ac:dyDescent="0.25">
      <c r="A171" s="47">
        <f t="shared" si="2"/>
        <v>156</v>
      </c>
      <c r="B171" s="239"/>
      <c r="C171" s="36"/>
      <c r="D171" s="36"/>
      <c r="E171" s="233"/>
      <c r="F171" s="26"/>
      <c r="G171" s="49"/>
      <c r="H171" s="50"/>
      <c r="I171" s="338"/>
      <c r="J171" s="338"/>
      <c r="K171" s="30"/>
      <c r="L171" s="30"/>
      <c r="M171" s="30"/>
      <c r="N171" s="31"/>
      <c r="O171" s="30"/>
      <c r="P171" s="30"/>
    </row>
    <row r="172" spans="1:16" ht="24.75" customHeight="1" thickBot="1" x14ac:dyDescent="0.25">
      <c r="A172" s="47">
        <f t="shared" si="2"/>
        <v>157</v>
      </c>
      <c r="B172" s="239"/>
      <c r="C172" s="36"/>
      <c r="D172" s="36"/>
      <c r="E172" s="233"/>
      <c r="F172" s="26"/>
      <c r="G172" s="49"/>
      <c r="H172" s="50"/>
      <c r="I172" s="338"/>
      <c r="J172" s="338"/>
      <c r="K172" s="30"/>
      <c r="L172" s="30"/>
      <c r="M172" s="30"/>
      <c r="N172" s="31"/>
      <c r="O172" s="30"/>
      <c r="P172" s="30"/>
    </row>
    <row r="173" spans="1:16" ht="24.75" customHeight="1" thickBot="1" x14ac:dyDescent="0.25">
      <c r="A173" s="47">
        <f t="shared" si="2"/>
        <v>158</v>
      </c>
      <c r="B173" s="239"/>
      <c r="C173" s="36"/>
      <c r="D173" s="36"/>
      <c r="E173" s="233"/>
      <c r="F173" s="26"/>
      <c r="G173" s="49"/>
      <c r="H173" s="50"/>
      <c r="I173" s="338"/>
      <c r="J173" s="338"/>
      <c r="K173" s="30"/>
      <c r="L173" s="30"/>
      <c r="M173" s="30"/>
      <c r="N173" s="31"/>
      <c r="O173" s="30"/>
      <c r="P173" s="30"/>
    </row>
    <row r="174" spans="1:16" ht="24.75" customHeight="1" thickBot="1" x14ac:dyDescent="0.25">
      <c r="A174" s="47">
        <f t="shared" si="2"/>
        <v>159</v>
      </c>
      <c r="B174" s="239"/>
      <c r="C174" s="36"/>
      <c r="D174" s="36"/>
      <c r="E174" s="233"/>
      <c r="F174" s="26"/>
      <c r="G174" s="49"/>
      <c r="H174" s="50"/>
      <c r="I174" s="338"/>
      <c r="J174" s="338"/>
      <c r="K174" s="30"/>
      <c r="L174" s="30"/>
      <c r="M174" s="30"/>
      <c r="N174" s="31"/>
      <c r="O174" s="30"/>
      <c r="P174" s="30"/>
    </row>
    <row r="175" spans="1:16" ht="24.75" customHeight="1" thickBot="1" x14ac:dyDescent="0.25">
      <c r="A175" s="47">
        <f t="shared" si="2"/>
        <v>160</v>
      </c>
      <c r="B175" s="239"/>
      <c r="C175" s="36"/>
      <c r="D175" s="36"/>
      <c r="E175" s="233"/>
      <c r="F175" s="26"/>
      <c r="G175" s="49"/>
      <c r="H175" s="50"/>
      <c r="I175" s="338" t="s">
        <v>49</v>
      </c>
      <c r="J175" s="338"/>
      <c r="K175" s="30"/>
      <c r="L175" s="30"/>
      <c r="M175" s="30"/>
      <c r="N175" s="31"/>
      <c r="O175" s="30"/>
      <c r="P175" s="30"/>
    </row>
    <row r="176" spans="1:16" ht="24.75" customHeight="1" thickBot="1" x14ac:dyDescent="0.25">
      <c r="A176" s="47">
        <f t="shared" si="2"/>
        <v>161</v>
      </c>
      <c r="B176" s="239"/>
      <c r="C176" s="36"/>
      <c r="D176" s="36"/>
      <c r="E176" s="233"/>
      <c r="F176" s="26"/>
      <c r="G176" s="49"/>
      <c r="H176" s="50"/>
      <c r="I176" s="338"/>
      <c r="J176" s="338"/>
      <c r="K176" s="30"/>
      <c r="L176" s="30"/>
      <c r="M176" s="30"/>
      <c r="N176" s="31"/>
      <c r="O176" s="30"/>
      <c r="P176" s="30"/>
    </row>
    <row r="177" spans="1:16" ht="24.75" customHeight="1" thickBot="1" x14ac:dyDescent="0.25">
      <c r="A177" s="47">
        <f t="shared" si="2"/>
        <v>162</v>
      </c>
      <c r="B177" s="239"/>
      <c r="C177" s="36"/>
      <c r="D177" s="36"/>
      <c r="E177" s="233"/>
      <c r="F177" s="26"/>
      <c r="G177" s="49"/>
      <c r="H177" s="50"/>
      <c r="I177" s="338"/>
      <c r="J177" s="338"/>
      <c r="K177" s="30"/>
      <c r="L177" s="30"/>
      <c r="M177" s="30"/>
      <c r="N177" s="31"/>
      <c r="O177" s="30"/>
      <c r="P177" s="30"/>
    </row>
    <row r="178" spans="1:16" ht="24.75" customHeight="1" thickBot="1" x14ac:dyDescent="0.25">
      <c r="A178" s="47">
        <f t="shared" si="2"/>
        <v>163</v>
      </c>
      <c r="B178" s="239"/>
      <c r="C178" s="36"/>
      <c r="D178" s="36"/>
      <c r="E178" s="233"/>
      <c r="F178" s="26"/>
      <c r="G178" s="49"/>
      <c r="H178" s="50"/>
      <c r="I178" s="338"/>
      <c r="J178" s="338"/>
    </row>
    <row r="179" spans="1:16" ht="24.75" customHeight="1" thickBot="1" x14ac:dyDescent="0.25">
      <c r="A179" s="47">
        <f t="shared" si="2"/>
        <v>164</v>
      </c>
      <c r="B179" s="239"/>
      <c r="C179" s="36"/>
      <c r="D179" s="36"/>
      <c r="E179" s="233"/>
      <c r="F179" s="26"/>
      <c r="G179" s="49"/>
      <c r="H179" s="50"/>
      <c r="I179" s="338"/>
      <c r="J179" s="338"/>
    </row>
    <row r="180" spans="1:16" ht="24.75" customHeight="1" thickBot="1" x14ac:dyDescent="0.25">
      <c r="A180" s="47">
        <f t="shared" si="2"/>
        <v>165</v>
      </c>
      <c r="B180" s="239"/>
      <c r="C180" s="36"/>
      <c r="D180" s="36"/>
      <c r="E180" s="233"/>
      <c r="F180" s="26"/>
      <c r="G180" s="49"/>
      <c r="H180" s="50"/>
      <c r="I180" s="338"/>
      <c r="J180" s="338"/>
    </row>
    <row r="181" spans="1:16" ht="24.75" customHeight="1" thickBot="1" x14ac:dyDescent="0.25">
      <c r="A181" s="47">
        <f t="shared" si="2"/>
        <v>166</v>
      </c>
      <c r="B181" s="239"/>
      <c r="C181" s="36"/>
      <c r="D181" s="36"/>
      <c r="E181" s="233"/>
      <c r="F181" s="26"/>
      <c r="G181" s="49"/>
      <c r="H181" s="50"/>
      <c r="I181" s="338"/>
      <c r="J181" s="338"/>
    </row>
    <row r="182" spans="1:16" ht="24.75" customHeight="1" thickBot="1" x14ac:dyDescent="0.25">
      <c r="A182" s="47">
        <f t="shared" si="2"/>
        <v>167</v>
      </c>
      <c r="B182" s="239"/>
      <c r="C182" s="36"/>
      <c r="D182" s="36"/>
      <c r="E182" s="233"/>
      <c r="F182" s="26"/>
      <c r="G182" s="49"/>
      <c r="H182" s="50"/>
      <c r="I182" s="338"/>
      <c r="J182" s="338"/>
    </row>
    <row r="183" spans="1:16" ht="24.75" customHeight="1" thickBot="1" x14ac:dyDescent="0.25">
      <c r="A183" s="47">
        <f t="shared" si="2"/>
        <v>168</v>
      </c>
      <c r="B183" s="239"/>
      <c r="C183" s="36"/>
      <c r="D183" s="36"/>
      <c r="E183" s="233"/>
      <c r="F183" s="26"/>
      <c r="G183" s="49"/>
      <c r="H183" s="50"/>
      <c r="I183" s="338"/>
      <c r="J183" s="338"/>
    </row>
    <row r="184" spans="1:16" ht="24.75" customHeight="1" thickBot="1" x14ac:dyDescent="0.25">
      <c r="A184" s="47">
        <f t="shared" si="2"/>
        <v>169</v>
      </c>
      <c r="B184" s="239"/>
      <c r="C184" s="36"/>
      <c r="D184" s="36"/>
      <c r="E184" s="233"/>
      <c r="F184" s="26"/>
      <c r="G184" s="49"/>
      <c r="H184" s="50"/>
      <c r="I184" s="338"/>
      <c r="J184" s="338"/>
    </row>
    <row r="185" spans="1:16" ht="24.75" customHeight="1" thickBot="1" x14ac:dyDescent="0.25">
      <c r="A185" s="47">
        <f t="shared" si="2"/>
        <v>170</v>
      </c>
      <c r="B185" s="239"/>
      <c r="C185" s="36"/>
      <c r="D185" s="36"/>
      <c r="E185" s="233"/>
      <c r="F185" s="26"/>
      <c r="G185" s="49"/>
      <c r="H185" s="50"/>
      <c r="I185" s="338"/>
      <c r="J185" s="338"/>
    </row>
    <row r="186" spans="1:16" ht="24.75" customHeight="1" thickBot="1" x14ac:dyDescent="0.25">
      <c r="A186" s="47">
        <f t="shared" si="2"/>
        <v>171</v>
      </c>
      <c r="B186" s="239"/>
      <c r="C186" s="36"/>
      <c r="D186" s="36"/>
      <c r="E186" s="233"/>
      <c r="F186" s="26"/>
      <c r="G186" s="49"/>
      <c r="H186" s="50"/>
      <c r="I186" s="338"/>
      <c r="J186" s="338"/>
    </row>
    <row r="187" spans="1:16" ht="24.75" customHeight="1" thickBot="1" x14ac:dyDescent="0.25">
      <c r="A187" s="47">
        <f t="shared" si="2"/>
        <v>172</v>
      </c>
      <c r="B187" s="239"/>
      <c r="C187" s="36"/>
      <c r="D187" s="36"/>
      <c r="E187" s="233"/>
      <c r="F187" s="26"/>
      <c r="G187" s="49"/>
      <c r="H187" s="50"/>
      <c r="I187" s="338" t="s">
        <v>49</v>
      </c>
      <c r="J187" s="338"/>
    </row>
    <row r="188" spans="1:16" ht="24.75" customHeight="1" thickBot="1" x14ac:dyDescent="0.25">
      <c r="A188" s="47">
        <f t="shared" si="2"/>
        <v>173</v>
      </c>
      <c r="B188" s="239"/>
      <c r="C188" s="36"/>
      <c r="D188" s="36"/>
      <c r="E188" s="233"/>
      <c r="F188" s="26"/>
      <c r="G188" s="49"/>
      <c r="H188" s="50"/>
      <c r="I188" s="338"/>
      <c r="J188" s="338"/>
    </row>
    <row r="189" spans="1:16" ht="24.75" customHeight="1" thickBot="1" x14ac:dyDescent="0.25">
      <c r="A189" s="47">
        <f t="shared" si="2"/>
        <v>174</v>
      </c>
      <c r="B189" s="239"/>
      <c r="C189" s="36"/>
      <c r="D189" s="36"/>
      <c r="E189" s="233"/>
      <c r="F189" s="26"/>
      <c r="G189" s="49"/>
      <c r="H189" s="50"/>
      <c r="I189" s="338"/>
      <c r="J189" s="338"/>
    </row>
    <row r="190" spans="1:16" ht="24.75" customHeight="1" thickBot="1" x14ac:dyDescent="0.25">
      <c r="A190" s="47">
        <f t="shared" si="2"/>
        <v>175</v>
      </c>
      <c r="B190" s="239"/>
      <c r="C190" s="36"/>
      <c r="D190" s="36"/>
      <c r="E190" s="233"/>
      <c r="F190" s="26"/>
      <c r="G190" s="49"/>
      <c r="H190" s="50"/>
      <c r="I190" s="338"/>
      <c r="J190" s="338"/>
    </row>
    <row r="191" spans="1:16" ht="24.75" customHeight="1" thickBot="1" x14ac:dyDescent="0.25">
      <c r="A191" s="47">
        <f t="shared" si="2"/>
        <v>176</v>
      </c>
      <c r="B191" s="239"/>
      <c r="C191" s="36"/>
      <c r="D191" s="36"/>
      <c r="E191" s="233"/>
      <c r="F191" s="26"/>
      <c r="G191" s="49"/>
      <c r="H191" s="50"/>
      <c r="I191" s="338"/>
      <c r="J191" s="338"/>
    </row>
    <row r="192" spans="1:16" ht="24.75" customHeight="1" thickBot="1" x14ac:dyDescent="0.25">
      <c r="A192" s="47">
        <f t="shared" si="2"/>
        <v>177</v>
      </c>
      <c r="B192" s="239"/>
      <c r="C192" s="36"/>
      <c r="D192" s="36"/>
      <c r="E192" s="233"/>
      <c r="F192" s="26"/>
      <c r="G192" s="49"/>
      <c r="H192" s="50"/>
      <c r="I192" s="338"/>
      <c r="J192" s="338"/>
    </row>
    <row r="193" spans="1:10" ht="24.75" customHeight="1" thickBot="1" x14ac:dyDescent="0.25">
      <c r="A193" s="47">
        <f t="shared" si="2"/>
        <v>178</v>
      </c>
      <c r="B193" s="239"/>
      <c r="C193" s="36"/>
      <c r="D193" s="36"/>
      <c r="E193" s="233"/>
      <c r="F193" s="26"/>
      <c r="G193" s="49"/>
      <c r="H193" s="50"/>
      <c r="I193" s="338"/>
      <c r="J193" s="338"/>
    </row>
    <row r="194" spans="1:10" ht="24.75" customHeight="1" thickBot="1" x14ac:dyDescent="0.25">
      <c r="A194" s="47">
        <f t="shared" si="2"/>
        <v>179</v>
      </c>
      <c r="B194" s="239"/>
      <c r="C194" s="36"/>
      <c r="D194" s="36"/>
      <c r="E194" s="233"/>
      <c r="F194" s="26"/>
      <c r="G194" s="49"/>
      <c r="H194" s="50"/>
      <c r="I194" s="338"/>
      <c r="J194" s="338"/>
    </row>
    <row r="195" spans="1:10" ht="24.75" customHeight="1" thickBot="1" x14ac:dyDescent="0.25">
      <c r="A195" s="47">
        <f t="shared" si="2"/>
        <v>180</v>
      </c>
      <c r="B195" s="239"/>
      <c r="C195" s="36"/>
      <c r="D195" s="36"/>
      <c r="E195" s="233"/>
      <c r="F195" s="26"/>
      <c r="G195" s="49"/>
      <c r="H195" s="50"/>
      <c r="I195" s="338"/>
      <c r="J195" s="338"/>
    </row>
    <row r="196" spans="1:10" ht="24.75" customHeight="1" thickBot="1" x14ac:dyDescent="0.25">
      <c r="A196" s="47">
        <f t="shared" si="2"/>
        <v>181</v>
      </c>
      <c r="B196" s="239"/>
      <c r="C196" s="36"/>
      <c r="D196" s="36"/>
      <c r="E196" s="233"/>
      <c r="F196" s="26"/>
      <c r="G196" s="49"/>
      <c r="H196" s="50"/>
      <c r="I196" s="338"/>
      <c r="J196" s="338"/>
    </row>
    <row r="197" spans="1:10" ht="24.75" customHeight="1" thickBot="1" x14ac:dyDescent="0.25">
      <c r="A197" s="47">
        <f t="shared" si="2"/>
        <v>182</v>
      </c>
      <c r="B197" s="239"/>
      <c r="C197" s="36"/>
      <c r="D197" s="36"/>
      <c r="E197" s="233"/>
      <c r="F197" s="26"/>
      <c r="G197" s="49"/>
      <c r="H197" s="50"/>
      <c r="I197" s="338"/>
      <c r="J197" s="338"/>
    </row>
    <row r="198" spans="1:10" ht="24.75" customHeight="1" thickBot="1" x14ac:dyDescent="0.25">
      <c r="A198" s="47">
        <f t="shared" si="2"/>
        <v>183</v>
      </c>
      <c r="B198" s="239"/>
      <c r="C198" s="36"/>
      <c r="D198" s="36"/>
      <c r="E198" s="233"/>
      <c r="F198" s="26"/>
      <c r="G198" s="49"/>
      <c r="H198" s="50"/>
      <c r="I198" s="338"/>
      <c r="J198" s="338"/>
    </row>
    <row r="199" spans="1:10" ht="24.75" customHeight="1" thickBot="1" x14ac:dyDescent="0.25">
      <c r="A199" s="47">
        <f t="shared" si="2"/>
        <v>184</v>
      </c>
      <c r="B199" s="239"/>
      <c r="C199" s="36"/>
      <c r="D199" s="36"/>
      <c r="E199" s="233"/>
      <c r="F199" s="26"/>
      <c r="G199" s="49"/>
      <c r="H199" s="50"/>
      <c r="I199" s="338" t="s">
        <v>49</v>
      </c>
      <c r="J199" s="338"/>
    </row>
    <row r="200" spans="1:10" ht="24.75" customHeight="1" thickBot="1" x14ac:dyDescent="0.25">
      <c r="A200" s="47">
        <f t="shared" si="2"/>
        <v>185</v>
      </c>
      <c r="B200" s="239"/>
      <c r="C200" s="36"/>
      <c r="D200" s="36"/>
      <c r="E200" s="233"/>
      <c r="F200" s="26"/>
      <c r="G200" s="49"/>
      <c r="H200" s="50"/>
      <c r="I200" s="338"/>
      <c r="J200" s="338"/>
    </row>
    <row r="201" spans="1:10" ht="24.75" customHeight="1" thickBot="1" x14ac:dyDescent="0.25">
      <c r="A201" s="47">
        <f t="shared" si="2"/>
        <v>186</v>
      </c>
      <c r="B201" s="239"/>
      <c r="C201" s="36"/>
      <c r="D201" s="36"/>
      <c r="E201" s="233"/>
      <c r="F201" s="26"/>
      <c r="G201" s="49"/>
      <c r="H201" s="50"/>
      <c r="I201" s="338"/>
      <c r="J201" s="338"/>
    </row>
    <row r="202" spans="1:10" ht="24.75" customHeight="1" thickBot="1" x14ac:dyDescent="0.25">
      <c r="A202" s="47">
        <f t="shared" si="2"/>
        <v>187</v>
      </c>
      <c r="B202" s="239"/>
      <c r="C202" s="36"/>
      <c r="D202" s="36"/>
      <c r="E202" s="233"/>
      <c r="F202" s="26"/>
      <c r="G202" s="49"/>
      <c r="H202" s="50"/>
      <c r="I202" s="338"/>
      <c r="J202" s="338"/>
    </row>
    <row r="203" spans="1:10" ht="24.75" customHeight="1" thickBot="1" x14ac:dyDescent="0.25">
      <c r="A203" s="47">
        <f t="shared" si="2"/>
        <v>188</v>
      </c>
      <c r="B203" s="239"/>
      <c r="C203" s="36"/>
      <c r="D203" s="36"/>
      <c r="E203" s="233"/>
      <c r="F203" s="26"/>
      <c r="G203" s="49"/>
      <c r="H203" s="50"/>
      <c r="I203" s="338"/>
      <c r="J203" s="338"/>
    </row>
    <row r="204" spans="1:10" ht="24.75" customHeight="1" thickBot="1" x14ac:dyDescent="0.25">
      <c r="A204" s="47">
        <f t="shared" si="2"/>
        <v>189</v>
      </c>
      <c r="B204" s="239"/>
      <c r="C204" s="36"/>
      <c r="D204" s="36"/>
      <c r="E204" s="233"/>
      <c r="F204" s="26"/>
      <c r="G204" s="49"/>
      <c r="H204" s="50"/>
      <c r="I204" s="338"/>
      <c r="J204" s="338"/>
    </row>
    <row r="205" spans="1:10" ht="24.75" customHeight="1" thickBot="1" x14ac:dyDescent="0.25">
      <c r="A205" s="47">
        <f t="shared" si="2"/>
        <v>190</v>
      </c>
      <c r="B205" s="239"/>
      <c r="C205" s="36"/>
      <c r="D205" s="36"/>
      <c r="E205" s="233"/>
      <c r="F205" s="26"/>
      <c r="G205" s="49"/>
      <c r="H205" s="50"/>
      <c r="I205" s="338"/>
      <c r="J205" s="338"/>
    </row>
    <row r="206" spans="1:10" ht="24.75" customHeight="1" thickBot="1" x14ac:dyDescent="0.25">
      <c r="A206" s="47">
        <f t="shared" si="2"/>
        <v>191</v>
      </c>
      <c r="B206" s="239"/>
      <c r="C206" s="36"/>
      <c r="D206" s="36"/>
      <c r="E206" s="233"/>
      <c r="F206" s="26"/>
      <c r="G206" s="49"/>
      <c r="H206" s="50"/>
      <c r="I206" s="338"/>
      <c r="J206" s="338"/>
    </row>
    <row r="207" spans="1:10" ht="24.75" customHeight="1" thickBot="1" x14ac:dyDescent="0.25">
      <c r="A207" s="47">
        <f t="shared" si="2"/>
        <v>192</v>
      </c>
      <c r="B207" s="239"/>
      <c r="C207" s="36"/>
      <c r="D207" s="36"/>
      <c r="E207" s="233"/>
      <c r="F207" s="26"/>
      <c r="G207" s="49"/>
      <c r="H207" s="50"/>
      <c r="I207" s="338"/>
      <c r="J207" s="338"/>
    </row>
    <row r="208" spans="1:10" ht="24.75" customHeight="1" thickBot="1" x14ac:dyDescent="0.25">
      <c r="A208" s="47">
        <f t="shared" si="2"/>
        <v>193</v>
      </c>
      <c r="B208" s="239"/>
      <c r="C208" s="36"/>
      <c r="D208" s="36"/>
      <c r="E208" s="233"/>
      <c r="F208" s="26"/>
      <c r="G208" s="49"/>
      <c r="H208" s="50"/>
      <c r="I208" s="338"/>
      <c r="J208" s="338"/>
    </row>
    <row r="209" spans="1:10" ht="24.75" customHeight="1" thickBot="1" x14ac:dyDescent="0.25">
      <c r="A209" s="47">
        <f t="shared" si="2"/>
        <v>194</v>
      </c>
      <c r="B209" s="239"/>
      <c r="C209" s="36"/>
      <c r="D209" s="36"/>
      <c r="E209" s="233"/>
      <c r="F209" s="26"/>
      <c r="G209" s="49"/>
      <c r="H209" s="50"/>
      <c r="I209" s="338"/>
      <c r="J209" s="338"/>
    </row>
    <row r="210" spans="1:10" ht="24.75" customHeight="1" thickBot="1" x14ac:dyDescent="0.25">
      <c r="A210" s="47">
        <f t="shared" si="2"/>
        <v>195</v>
      </c>
      <c r="B210" s="239"/>
      <c r="C210" s="36"/>
      <c r="D210" s="36"/>
      <c r="E210" s="233"/>
      <c r="F210" s="26"/>
      <c r="G210" s="49"/>
      <c r="H210" s="50"/>
      <c r="I210" s="338"/>
      <c r="J210" s="338"/>
    </row>
    <row r="211" spans="1:10" ht="24.75" customHeight="1" thickBot="1" x14ac:dyDescent="0.25">
      <c r="A211" s="47">
        <f t="shared" si="2"/>
        <v>196</v>
      </c>
      <c r="B211" s="239"/>
      <c r="C211" s="36"/>
      <c r="D211" s="36"/>
      <c r="E211" s="233"/>
      <c r="F211" s="26"/>
      <c r="G211" s="49"/>
      <c r="H211" s="50"/>
      <c r="I211" s="338"/>
      <c r="J211" s="338"/>
    </row>
    <row r="212" spans="1:10" ht="24.75" customHeight="1" thickBot="1" x14ac:dyDescent="0.25">
      <c r="A212" s="47">
        <f t="shared" si="2"/>
        <v>197</v>
      </c>
      <c r="B212" s="239"/>
      <c r="C212" s="36"/>
      <c r="D212" s="36"/>
      <c r="E212" s="233"/>
      <c r="F212" s="26"/>
      <c r="G212" s="49"/>
      <c r="H212" s="50"/>
      <c r="I212" s="338"/>
      <c r="J212" s="338"/>
    </row>
    <row r="213" spans="1:10" ht="24.75" customHeight="1" thickBot="1" x14ac:dyDescent="0.25">
      <c r="A213" s="47">
        <f t="shared" si="2"/>
        <v>198</v>
      </c>
      <c r="B213" s="239"/>
      <c r="C213" s="36"/>
      <c r="D213" s="36"/>
      <c r="E213" s="233"/>
      <c r="F213" s="26"/>
      <c r="G213" s="49"/>
      <c r="H213" s="50"/>
      <c r="I213" s="338"/>
      <c r="J213" s="338"/>
    </row>
    <row r="214" spans="1:10" ht="24.75" customHeight="1" thickBot="1" x14ac:dyDescent="0.25">
      <c r="A214" s="47">
        <f t="shared" si="2"/>
        <v>199</v>
      </c>
      <c r="B214" s="239"/>
      <c r="C214" s="36"/>
      <c r="D214" s="36"/>
      <c r="E214" s="233"/>
      <c r="F214" s="26"/>
      <c r="G214" s="49"/>
      <c r="H214" s="50"/>
      <c r="I214" s="338"/>
      <c r="J214" s="338"/>
    </row>
    <row r="215" spans="1:10" ht="24.75" customHeight="1" thickBot="1" x14ac:dyDescent="0.25">
      <c r="A215" s="47">
        <f t="shared" si="2"/>
        <v>200</v>
      </c>
      <c r="B215" s="239"/>
      <c r="C215" s="36"/>
      <c r="D215" s="36"/>
      <c r="E215" s="233"/>
      <c r="F215" s="26"/>
      <c r="G215" s="49"/>
      <c r="H215" s="50"/>
      <c r="I215" s="338"/>
      <c r="J215" s="338"/>
    </row>
    <row r="216" spans="1:10" ht="13.5" thickBot="1" x14ac:dyDescent="0.25">
      <c r="A216" s="348" t="s">
        <v>49</v>
      </c>
      <c r="B216" s="349"/>
      <c r="C216" s="349"/>
      <c r="D216" s="349"/>
      <c r="E216" s="349"/>
      <c r="F216" s="349"/>
      <c r="G216" s="349"/>
      <c r="H216" s="349"/>
      <c r="I216" s="349"/>
      <c r="J216" s="350"/>
    </row>
    <row r="217" spans="1:10" x14ac:dyDescent="0.2">
      <c r="A217" s="30"/>
      <c r="B217" s="30"/>
      <c r="C217" s="30"/>
      <c r="D217" s="37"/>
      <c r="E217" s="30"/>
      <c r="F217" s="30"/>
      <c r="G217" s="30"/>
      <c r="H217" s="30"/>
      <c r="I217" s="30"/>
      <c r="J217" s="30"/>
    </row>
    <row r="218" spans="1:10" x14ac:dyDescent="0.2">
      <c r="A218" s="30"/>
      <c r="B218" s="30"/>
      <c r="C218" s="30"/>
      <c r="D218" s="37"/>
      <c r="E218" s="30"/>
      <c r="F218" s="30"/>
      <c r="G218" s="30"/>
      <c r="H218" s="30"/>
      <c r="I218" s="30"/>
      <c r="J218" s="30"/>
    </row>
    <row r="219" spans="1:10" x14ac:dyDescent="0.2">
      <c r="A219" s="30"/>
      <c r="B219" s="30"/>
      <c r="C219" s="30"/>
      <c r="D219" s="37"/>
      <c r="E219" s="30"/>
      <c r="F219" s="30"/>
      <c r="G219" s="30"/>
      <c r="H219" s="30"/>
      <c r="I219" s="30"/>
      <c r="J219" s="30"/>
    </row>
    <row r="220" spans="1:10" x14ac:dyDescent="0.2">
      <c r="A220" s="30"/>
      <c r="B220" s="30"/>
      <c r="C220" s="30"/>
      <c r="D220" s="37"/>
      <c r="E220" s="30"/>
      <c r="F220" s="30"/>
      <c r="G220" s="30"/>
      <c r="H220" s="30"/>
      <c r="I220" s="30"/>
      <c r="J220" s="30"/>
    </row>
    <row r="221" spans="1:10" x14ac:dyDescent="0.2">
      <c r="A221" s="30"/>
      <c r="B221" s="30"/>
      <c r="C221" s="30"/>
      <c r="D221" s="37"/>
      <c r="E221" s="30"/>
      <c r="F221" s="30"/>
      <c r="G221" s="30"/>
      <c r="H221" s="37" t="s">
        <v>49</v>
      </c>
      <c r="I221" s="30"/>
      <c r="J221" s="30"/>
    </row>
    <row r="222" spans="1:10" x14ac:dyDescent="0.2">
      <c r="A222" s="30"/>
      <c r="B222" s="30"/>
      <c r="C222" s="30"/>
      <c r="D222" s="37"/>
      <c r="E222" s="30"/>
      <c r="F222" s="30"/>
      <c r="G222" s="30"/>
      <c r="H222" s="30" t="s">
        <v>49</v>
      </c>
      <c r="I222" s="30"/>
      <c r="J222" s="30"/>
    </row>
    <row r="223" spans="1:10" x14ac:dyDescent="0.2">
      <c r="A223" s="30"/>
      <c r="B223" s="30"/>
      <c r="C223" s="30"/>
      <c r="D223" s="37"/>
      <c r="E223" s="30"/>
      <c r="F223" s="30"/>
      <c r="G223" s="30"/>
      <c r="H223" s="30"/>
      <c r="I223" s="30"/>
      <c r="J223" s="30"/>
    </row>
    <row r="224" spans="1:10" x14ac:dyDescent="0.2">
      <c r="A224" s="30"/>
      <c r="B224" s="30"/>
      <c r="C224" s="30"/>
      <c r="D224" s="37"/>
      <c r="E224" s="30"/>
      <c r="F224" s="30"/>
      <c r="G224" s="30"/>
      <c r="H224" s="30"/>
      <c r="I224" s="30"/>
      <c r="J224" s="30"/>
    </row>
    <row r="225" spans="1:10" x14ac:dyDescent="0.2">
      <c r="A225" s="30"/>
      <c r="B225" s="30"/>
      <c r="C225" s="30"/>
      <c r="D225" s="37"/>
      <c r="E225" s="30"/>
      <c r="F225" s="30"/>
      <c r="G225" s="30"/>
      <c r="H225" s="30"/>
      <c r="I225" s="30"/>
      <c r="J225" s="30"/>
    </row>
    <row r="226" spans="1:10" x14ac:dyDescent="0.2">
      <c r="A226" s="30"/>
      <c r="B226" s="30"/>
      <c r="C226" s="30"/>
      <c r="D226" s="37"/>
      <c r="E226" s="30"/>
      <c r="F226" s="30"/>
      <c r="G226" s="30"/>
      <c r="H226" s="30"/>
      <c r="I226" s="30"/>
      <c r="J226" s="30"/>
    </row>
    <row r="227" spans="1:10" x14ac:dyDescent="0.2">
      <c r="A227" s="30"/>
      <c r="B227" s="30"/>
      <c r="C227" s="30"/>
      <c r="D227" s="37"/>
      <c r="E227" s="30"/>
      <c r="F227" s="30"/>
      <c r="G227" s="30"/>
      <c r="H227" s="30"/>
      <c r="I227" s="30"/>
      <c r="J227" s="30"/>
    </row>
    <row r="228" spans="1:10" x14ac:dyDescent="0.2">
      <c r="A228" s="30"/>
      <c r="B228" s="30"/>
      <c r="C228" s="30"/>
      <c r="D228" s="37"/>
      <c r="E228" s="30"/>
      <c r="F228" s="30"/>
      <c r="G228" s="30"/>
      <c r="H228" s="30"/>
      <c r="I228" s="30"/>
      <c r="J228" s="30"/>
    </row>
    <row r="229" spans="1:10" x14ac:dyDescent="0.2">
      <c r="A229" s="30"/>
      <c r="B229" s="30"/>
      <c r="C229" s="30"/>
      <c r="D229" s="37"/>
      <c r="E229" s="30"/>
      <c r="F229" s="30"/>
      <c r="G229" s="30"/>
      <c r="H229" s="30"/>
      <c r="I229" s="30"/>
      <c r="J229" s="30"/>
    </row>
    <row r="230" spans="1:10" x14ac:dyDescent="0.2">
      <c r="A230" s="30"/>
      <c r="B230" s="30"/>
      <c r="C230" s="30"/>
      <c r="D230" s="37"/>
      <c r="E230" s="30"/>
      <c r="F230" s="30"/>
      <c r="G230" s="30"/>
      <c r="H230" s="30"/>
      <c r="I230" s="30"/>
      <c r="J230" s="30"/>
    </row>
    <row r="231" spans="1:10" x14ac:dyDescent="0.2">
      <c r="A231" s="30"/>
      <c r="B231" s="30"/>
      <c r="C231" s="30"/>
      <c r="D231" s="37"/>
      <c r="E231" s="30"/>
      <c r="F231" s="30"/>
      <c r="G231" s="30"/>
      <c r="H231" s="30"/>
      <c r="I231" s="30"/>
      <c r="J231" s="30"/>
    </row>
    <row r="232" spans="1:10" x14ac:dyDescent="0.2">
      <c r="A232" s="30"/>
      <c r="B232" s="30"/>
      <c r="C232" s="30"/>
      <c r="D232" s="37"/>
      <c r="E232" s="30"/>
      <c r="F232" s="30"/>
      <c r="G232" s="30"/>
      <c r="H232" s="30" t="s">
        <v>49</v>
      </c>
      <c r="I232" s="30"/>
      <c r="J232" s="30"/>
    </row>
    <row r="233" spans="1:10" x14ac:dyDescent="0.2">
      <c r="A233" s="30"/>
      <c r="B233" s="30"/>
      <c r="C233" s="30"/>
      <c r="D233" s="37"/>
      <c r="E233" s="30"/>
      <c r="F233" s="30"/>
      <c r="G233" s="30"/>
      <c r="H233" s="30"/>
      <c r="I233" s="30"/>
      <c r="J233" s="30"/>
    </row>
    <row r="234" spans="1:10" x14ac:dyDescent="0.2">
      <c r="A234" s="30"/>
      <c r="B234" s="30"/>
      <c r="C234" s="30"/>
      <c r="D234" s="37"/>
      <c r="E234" s="30"/>
      <c r="F234" s="30"/>
      <c r="G234" s="30"/>
      <c r="H234" s="30" t="s">
        <v>49</v>
      </c>
      <c r="I234" s="30"/>
      <c r="J234" s="30"/>
    </row>
    <row r="235" spans="1:10" x14ac:dyDescent="0.2">
      <c r="A235" s="30"/>
      <c r="B235" s="30"/>
      <c r="C235" s="30"/>
      <c r="D235" s="37"/>
      <c r="E235" s="30"/>
      <c r="F235" s="30"/>
      <c r="G235" s="30"/>
      <c r="H235" s="30"/>
      <c r="I235" s="30"/>
      <c r="J235" s="30"/>
    </row>
    <row r="236" spans="1:10" x14ac:dyDescent="0.2">
      <c r="A236" s="30"/>
      <c r="B236" s="30"/>
      <c r="C236" s="30"/>
      <c r="D236" s="37"/>
      <c r="E236" s="30"/>
      <c r="F236" s="30"/>
      <c r="G236" s="30"/>
      <c r="H236" s="30"/>
      <c r="I236" s="30"/>
      <c r="J236" s="30"/>
    </row>
    <row r="237" spans="1:10" x14ac:dyDescent="0.2">
      <c r="A237" s="30"/>
      <c r="B237" s="30"/>
      <c r="C237" s="30"/>
      <c r="D237" s="37"/>
      <c r="E237" s="30"/>
      <c r="F237" s="30"/>
      <c r="G237" s="30"/>
      <c r="H237" s="30"/>
      <c r="I237" s="30"/>
      <c r="J237" s="30"/>
    </row>
    <row r="238" spans="1:10" x14ac:dyDescent="0.2">
      <c r="A238" s="30"/>
      <c r="B238" s="30"/>
      <c r="C238" s="30"/>
      <c r="D238" s="37"/>
      <c r="E238" s="30"/>
      <c r="F238" s="30"/>
      <c r="G238" s="30"/>
      <c r="H238" s="30"/>
      <c r="I238" s="30"/>
      <c r="J238" s="30"/>
    </row>
    <row r="239" spans="1:10" x14ac:dyDescent="0.2">
      <c r="A239" s="30"/>
      <c r="B239" s="30"/>
      <c r="C239" s="30"/>
      <c r="D239" s="37"/>
      <c r="E239" s="30"/>
      <c r="F239" s="30"/>
      <c r="G239" s="30"/>
      <c r="H239" s="30"/>
      <c r="I239" s="30"/>
      <c r="J239" s="30"/>
    </row>
    <row r="240" spans="1:10" x14ac:dyDescent="0.2">
      <c r="A240" s="30"/>
      <c r="B240" s="30"/>
      <c r="C240" s="30"/>
      <c r="D240" s="37"/>
      <c r="E240" s="30"/>
      <c r="F240" s="30"/>
      <c r="G240" s="30"/>
      <c r="H240" s="30"/>
      <c r="I240" s="30"/>
      <c r="J240" s="30"/>
    </row>
    <row r="241" spans="1:10" x14ac:dyDescent="0.2">
      <c r="A241" s="30"/>
      <c r="B241" s="30"/>
      <c r="C241" s="30"/>
      <c r="D241" s="37"/>
      <c r="E241" s="30"/>
      <c r="F241" s="30"/>
      <c r="G241" s="30"/>
      <c r="H241" s="30"/>
      <c r="I241" s="30"/>
      <c r="J241" s="30"/>
    </row>
    <row r="242" spans="1:10" x14ac:dyDescent="0.2">
      <c r="A242" s="30"/>
      <c r="B242" s="30"/>
      <c r="C242" s="30"/>
      <c r="D242" s="37"/>
      <c r="E242" s="30"/>
      <c r="F242" s="30"/>
      <c r="G242" s="30"/>
      <c r="H242" s="30"/>
      <c r="I242" s="30"/>
      <c r="J242" s="30"/>
    </row>
    <row r="243" spans="1:10" x14ac:dyDescent="0.2">
      <c r="A243" s="30"/>
      <c r="B243" s="30"/>
      <c r="C243" s="30"/>
      <c r="D243" s="37"/>
      <c r="E243" s="30"/>
      <c r="F243" s="30"/>
      <c r="G243" s="30"/>
      <c r="H243" s="30"/>
      <c r="I243" s="30"/>
      <c r="J243" s="30"/>
    </row>
    <row r="244" spans="1:10" x14ac:dyDescent="0.2">
      <c r="A244" s="30"/>
      <c r="B244" s="30"/>
      <c r="C244" s="30"/>
      <c r="D244" s="37"/>
      <c r="E244" s="30"/>
      <c r="F244" s="30"/>
      <c r="G244" s="30"/>
      <c r="H244" s="30"/>
      <c r="I244" s="30"/>
      <c r="J244" s="30"/>
    </row>
    <row r="245" spans="1:10" x14ac:dyDescent="0.2">
      <c r="A245" s="30"/>
      <c r="B245" s="30"/>
      <c r="C245" s="30"/>
      <c r="D245" s="37"/>
      <c r="E245" s="30"/>
      <c r="F245" s="30"/>
      <c r="G245" s="30"/>
      <c r="H245" s="30"/>
      <c r="I245" s="30"/>
      <c r="J245" s="30"/>
    </row>
    <row r="246" spans="1:10" x14ac:dyDescent="0.2">
      <c r="A246" s="30"/>
      <c r="B246" s="30"/>
      <c r="C246" s="30"/>
      <c r="D246" s="37"/>
      <c r="E246" s="30"/>
      <c r="F246" s="30"/>
      <c r="G246" s="30"/>
      <c r="H246" s="30"/>
      <c r="I246" s="30"/>
      <c r="J246" s="30"/>
    </row>
    <row r="247" spans="1:10" x14ac:dyDescent="0.2">
      <c r="A247" s="30"/>
      <c r="B247" s="30"/>
      <c r="C247" s="30"/>
      <c r="D247" s="37"/>
      <c r="E247" s="30"/>
      <c r="F247" s="30"/>
      <c r="G247" s="30"/>
      <c r="H247" s="30"/>
      <c r="I247" s="30"/>
      <c r="J247" s="30"/>
    </row>
    <row r="248" spans="1:10" x14ac:dyDescent="0.2">
      <c r="A248" s="30"/>
      <c r="B248" s="30"/>
      <c r="C248" s="30"/>
      <c r="D248" s="37"/>
      <c r="E248" s="30"/>
      <c r="F248" s="30"/>
      <c r="G248" s="30"/>
      <c r="H248" s="30"/>
      <c r="I248" s="30"/>
      <c r="J248" s="30"/>
    </row>
    <row r="249" spans="1:10" x14ac:dyDescent="0.2">
      <c r="A249" s="30"/>
      <c r="B249" s="30"/>
      <c r="C249" s="30"/>
      <c r="D249" s="37"/>
      <c r="E249" s="30"/>
      <c r="F249" s="30"/>
      <c r="G249" s="30"/>
      <c r="H249" s="30"/>
      <c r="I249" s="30"/>
      <c r="J249" s="30"/>
    </row>
    <row r="250" spans="1:10" x14ac:dyDescent="0.2">
      <c r="A250" s="30"/>
      <c r="B250" s="30"/>
      <c r="C250" s="30"/>
      <c r="D250" s="37"/>
      <c r="E250" s="30"/>
      <c r="F250" s="30"/>
      <c r="G250" s="30"/>
      <c r="H250" s="30"/>
      <c r="I250" s="30"/>
      <c r="J250" s="30"/>
    </row>
    <row r="251" spans="1:10" x14ac:dyDescent="0.2">
      <c r="A251" s="30"/>
      <c r="B251" s="30"/>
      <c r="C251" s="30"/>
      <c r="D251" s="37"/>
      <c r="E251" s="30"/>
      <c r="F251" s="30"/>
      <c r="G251" s="30"/>
      <c r="H251" s="30"/>
      <c r="I251" s="30"/>
      <c r="J251" s="30"/>
    </row>
    <row r="252" spans="1:10" x14ac:dyDescent="0.2">
      <c r="A252" s="30"/>
      <c r="B252" s="30"/>
      <c r="C252" s="30"/>
      <c r="D252" s="37"/>
      <c r="E252" s="30"/>
      <c r="F252" s="30"/>
      <c r="G252" s="30"/>
      <c r="H252" s="30"/>
      <c r="I252" s="30"/>
      <c r="J252" s="30"/>
    </row>
    <row r="253" spans="1:10" x14ac:dyDescent="0.2">
      <c r="A253" s="30"/>
      <c r="B253" s="30"/>
      <c r="C253" s="30"/>
      <c r="D253" s="37"/>
      <c r="E253" s="30"/>
      <c r="F253" s="30"/>
      <c r="G253" s="30"/>
      <c r="H253" s="30"/>
      <c r="I253" s="30"/>
      <c r="J253" s="30"/>
    </row>
    <row r="254" spans="1:10" x14ac:dyDescent="0.2">
      <c r="A254" s="30"/>
      <c r="B254" s="30"/>
      <c r="C254" s="30"/>
      <c r="D254" s="37"/>
      <c r="E254" s="30"/>
      <c r="F254" s="30"/>
      <c r="G254" s="30"/>
      <c r="H254" s="30"/>
      <c r="I254" s="30"/>
      <c r="J254" s="30"/>
    </row>
    <row r="255" spans="1:10" x14ac:dyDescent="0.2">
      <c r="A255" s="30"/>
      <c r="B255" s="30"/>
      <c r="C255" s="30"/>
      <c r="D255" s="37"/>
      <c r="E255" s="30"/>
      <c r="F255" s="30"/>
      <c r="G255" s="30"/>
      <c r="H255" s="30"/>
      <c r="I255" s="30"/>
      <c r="J255" s="30"/>
    </row>
    <row r="256" spans="1:10" x14ac:dyDescent="0.2">
      <c r="A256" s="30"/>
      <c r="B256" s="30"/>
      <c r="C256" s="30"/>
      <c r="D256" s="37"/>
      <c r="E256" s="30"/>
      <c r="F256" s="30"/>
      <c r="G256" s="30"/>
      <c r="H256" s="30"/>
      <c r="I256" s="30"/>
      <c r="J256" s="30"/>
    </row>
    <row r="257" spans="1:10" x14ac:dyDescent="0.2">
      <c r="A257" s="30"/>
      <c r="B257" s="30"/>
      <c r="C257" s="30"/>
      <c r="D257" s="37"/>
      <c r="E257" s="30"/>
      <c r="F257" s="30"/>
      <c r="G257" s="30"/>
      <c r="H257" s="30"/>
      <c r="I257" s="30"/>
      <c r="J257" s="30"/>
    </row>
    <row r="258" spans="1:10" x14ac:dyDescent="0.2">
      <c r="A258" s="30"/>
      <c r="B258" s="30"/>
      <c r="C258" s="30"/>
      <c r="D258" s="37"/>
      <c r="E258" s="30"/>
      <c r="F258" s="30"/>
      <c r="G258" s="30"/>
      <c r="H258" s="30"/>
      <c r="I258" s="30"/>
      <c r="J258" s="30"/>
    </row>
    <row r="259" spans="1:10" x14ac:dyDescent="0.2">
      <c r="A259" s="30"/>
      <c r="B259" s="30"/>
      <c r="C259" s="30"/>
      <c r="D259" s="37"/>
      <c r="E259" s="30"/>
      <c r="F259" s="30"/>
      <c r="G259" s="30"/>
      <c r="H259" s="30"/>
      <c r="I259" s="30"/>
      <c r="J259" s="30"/>
    </row>
    <row r="260" spans="1:10" x14ac:dyDescent="0.2">
      <c r="A260" s="30"/>
      <c r="B260" s="30"/>
      <c r="C260" s="30"/>
      <c r="D260" s="37"/>
      <c r="E260" s="30"/>
      <c r="F260" s="30"/>
      <c r="G260" s="30"/>
      <c r="H260" s="30"/>
      <c r="I260" s="30"/>
      <c r="J260" s="30"/>
    </row>
    <row r="261" spans="1:10" x14ac:dyDescent="0.2">
      <c r="A261" s="30"/>
      <c r="B261" s="30"/>
      <c r="C261" s="30"/>
      <c r="D261" s="37"/>
      <c r="E261" s="30"/>
      <c r="F261" s="30"/>
      <c r="G261" s="30"/>
      <c r="H261" s="30"/>
      <c r="I261" s="30"/>
      <c r="J261" s="30"/>
    </row>
    <row r="262" spans="1:10" x14ac:dyDescent="0.2">
      <c r="A262" s="30"/>
      <c r="B262" s="30"/>
      <c r="C262" s="30"/>
      <c r="D262" s="37"/>
      <c r="E262" s="30"/>
      <c r="F262" s="30"/>
      <c r="G262" s="30"/>
      <c r="H262" s="30"/>
      <c r="I262" s="30"/>
      <c r="J262" s="30"/>
    </row>
    <row r="263" spans="1:10" x14ac:dyDescent="0.2">
      <c r="A263" s="30"/>
      <c r="B263" s="30"/>
      <c r="C263" s="30"/>
      <c r="D263" s="37"/>
      <c r="E263" s="30"/>
      <c r="F263" s="30"/>
      <c r="G263" s="30"/>
      <c r="H263" s="30"/>
      <c r="I263" s="30"/>
      <c r="J263" s="30"/>
    </row>
    <row r="264" spans="1:10" x14ac:dyDescent="0.2">
      <c r="A264" s="30"/>
      <c r="B264" s="30"/>
      <c r="C264" s="30"/>
      <c r="D264" s="37"/>
      <c r="E264" s="30"/>
      <c r="F264" s="30"/>
      <c r="G264" s="30"/>
      <c r="H264" s="30"/>
      <c r="I264" s="30"/>
      <c r="J264" s="30"/>
    </row>
    <row r="265" spans="1:10" x14ac:dyDescent="0.2">
      <c r="A265" s="30"/>
      <c r="B265" s="30"/>
      <c r="C265" s="30"/>
      <c r="D265" s="37"/>
      <c r="E265" s="30"/>
      <c r="F265" s="30"/>
      <c r="G265" s="30"/>
      <c r="H265" s="30"/>
      <c r="I265" s="30"/>
      <c r="J265" s="30"/>
    </row>
    <row r="266" spans="1:10" x14ac:dyDescent="0.2">
      <c r="A266" s="30"/>
      <c r="B266" s="30"/>
      <c r="C266" s="30"/>
      <c r="D266" s="37"/>
      <c r="E266" s="30"/>
      <c r="F266" s="30"/>
      <c r="G266" s="30"/>
      <c r="H266" s="30"/>
      <c r="I266" s="30"/>
      <c r="J266" s="30"/>
    </row>
    <row r="267" spans="1:10" x14ac:dyDescent="0.2">
      <c r="A267" s="30"/>
      <c r="B267" s="30"/>
      <c r="C267" s="30"/>
      <c r="D267" s="37"/>
      <c r="E267" s="30"/>
      <c r="F267" s="30"/>
      <c r="G267" s="30"/>
      <c r="H267" s="30"/>
      <c r="I267" s="30"/>
      <c r="J267" s="30"/>
    </row>
    <row r="268" spans="1:10" x14ac:dyDescent="0.2">
      <c r="A268" s="30"/>
      <c r="B268" s="30"/>
      <c r="C268" s="30"/>
      <c r="D268" s="37"/>
      <c r="E268" s="30"/>
      <c r="F268" s="30"/>
      <c r="G268" s="30"/>
      <c r="H268" s="30"/>
      <c r="I268" s="30"/>
      <c r="J268" s="30"/>
    </row>
    <row r="269" spans="1:10" x14ac:dyDescent="0.2">
      <c r="A269" s="30"/>
      <c r="B269" s="30"/>
      <c r="C269" s="30"/>
      <c r="D269" s="37"/>
      <c r="E269" s="30"/>
      <c r="F269" s="30"/>
      <c r="G269" s="30"/>
      <c r="H269" s="30"/>
      <c r="I269" s="30"/>
      <c r="J269" s="30"/>
    </row>
    <row r="270" spans="1:10" x14ac:dyDescent="0.2">
      <c r="A270" s="30"/>
      <c r="B270" s="30"/>
      <c r="C270" s="30"/>
      <c r="D270" s="37"/>
      <c r="E270" s="30"/>
      <c r="F270" s="30"/>
      <c r="G270" s="30"/>
      <c r="H270" s="30"/>
      <c r="I270" s="30"/>
      <c r="J270" s="30"/>
    </row>
    <row r="271" spans="1:10" x14ac:dyDescent="0.2">
      <c r="A271" s="30"/>
      <c r="B271" s="30"/>
      <c r="C271" s="30"/>
      <c r="D271" s="37"/>
      <c r="E271" s="30"/>
      <c r="F271" s="30"/>
      <c r="G271" s="30"/>
      <c r="H271" s="30"/>
      <c r="I271" s="30"/>
      <c r="J271" s="30"/>
    </row>
    <row r="272" spans="1:10" x14ac:dyDescent="0.2">
      <c r="A272" s="30"/>
      <c r="B272" s="30"/>
      <c r="C272" s="30"/>
      <c r="D272" s="37"/>
      <c r="E272" s="30"/>
      <c r="F272" s="30"/>
      <c r="G272" s="30"/>
      <c r="H272" s="30"/>
      <c r="I272" s="30"/>
      <c r="J272" s="30"/>
    </row>
    <row r="273" spans="1:10" x14ac:dyDescent="0.2">
      <c r="A273" s="30"/>
      <c r="B273" s="30"/>
      <c r="C273" s="30"/>
      <c r="D273" s="37"/>
      <c r="E273" s="30"/>
      <c r="F273" s="30"/>
      <c r="G273" s="30"/>
      <c r="H273" s="30"/>
      <c r="I273" s="30"/>
      <c r="J273" s="30"/>
    </row>
    <row r="274" spans="1:10" x14ac:dyDescent="0.2">
      <c r="A274" s="30"/>
      <c r="B274" s="30"/>
      <c r="C274" s="30"/>
      <c r="D274" s="37"/>
      <c r="E274" s="30"/>
      <c r="F274" s="30"/>
      <c r="G274" s="30"/>
      <c r="H274" s="30"/>
      <c r="I274" s="30"/>
      <c r="J274" s="30"/>
    </row>
    <row r="275" spans="1:10" x14ac:dyDescent="0.2">
      <c r="A275" s="30"/>
      <c r="B275" s="30"/>
      <c r="C275" s="30"/>
      <c r="D275" s="37"/>
      <c r="E275" s="30"/>
      <c r="F275" s="30"/>
      <c r="G275" s="30"/>
      <c r="H275" s="30"/>
      <c r="I275" s="30"/>
      <c r="J275" s="30"/>
    </row>
    <row r="276" spans="1:10" x14ac:dyDescent="0.2">
      <c r="A276" s="30"/>
      <c r="B276" s="30"/>
      <c r="C276" s="30"/>
      <c r="D276" s="37"/>
      <c r="E276" s="30"/>
      <c r="F276" s="30"/>
      <c r="G276" s="30"/>
      <c r="H276" s="30"/>
      <c r="I276" s="30"/>
      <c r="J276" s="30"/>
    </row>
    <row r="277" spans="1:10" x14ac:dyDescent="0.2">
      <c r="A277" s="30"/>
      <c r="B277" s="30"/>
      <c r="C277" s="30"/>
      <c r="D277" s="37"/>
      <c r="E277" s="30"/>
      <c r="F277" s="30"/>
      <c r="G277" s="30"/>
      <c r="H277" s="30"/>
      <c r="I277" s="30"/>
      <c r="J277" s="30"/>
    </row>
    <row r="278" spans="1:10" x14ac:dyDescent="0.2">
      <c r="A278" s="30"/>
      <c r="B278" s="30"/>
      <c r="C278" s="30"/>
      <c r="D278" s="37"/>
      <c r="E278" s="30"/>
      <c r="F278" s="30"/>
      <c r="G278" s="30"/>
      <c r="H278" s="30"/>
      <c r="I278" s="30"/>
      <c r="J278" s="30"/>
    </row>
    <row r="279" spans="1:10" x14ac:dyDescent="0.2">
      <c r="A279" s="30"/>
      <c r="B279" s="30"/>
      <c r="C279" s="30"/>
      <c r="D279" s="37"/>
      <c r="E279" s="30"/>
      <c r="F279" s="30"/>
      <c r="G279" s="30"/>
      <c r="H279" s="30"/>
      <c r="I279" s="30"/>
      <c r="J279" s="30"/>
    </row>
    <row r="280" spans="1:10" x14ac:dyDescent="0.2">
      <c r="A280" s="30"/>
      <c r="B280" s="30"/>
      <c r="C280" s="30"/>
      <c r="D280" s="37"/>
      <c r="E280" s="30"/>
      <c r="F280" s="30"/>
      <c r="G280" s="30"/>
      <c r="H280" s="30"/>
      <c r="I280" s="30"/>
      <c r="J280" s="30"/>
    </row>
    <row r="281" spans="1:10" x14ac:dyDescent="0.2">
      <c r="A281" s="30"/>
      <c r="B281" s="30"/>
      <c r="C281" s="30"/>
      <c r="D281" s="37"/>
      <c r="E281" s="30"/>
      <c r="F281" s="30"/>
      <c r="G281" s="30"/>
      <c r="H281" s="30"/>
      <c r="I281" s="30"/>
      <c r="J281" s="30"/>
    </row>
    <row r="282" spans="1:10" x14ac:dyDescent="0.2">
      <c r="A282" s="30"/>
      <c r="B282" s="30"/>
      <c r="C282" s="30"/>
      <c r="D282" s="37"/>
      <c r="E282" s="30"/>
      <c r="F282" s="30"/>
      <c r="G282" s="30"/>
      <c r="H282" s="30"/>
      <c r="I282" s="30"/>
      <c r="J282" s="30"/>
    </row>
    <row r="283" spans="1:10" x14ac:dyDescent="0.2">
      <c r="A283" s="30"/>
      <c r="B283" s="30"/>
      <c r="C283" s="30"/>
      <c r="D283" s="37"/>
      <c r="E283" s="30"/>
      <c r="F283" s="30"/>
      <c r="G283" s="30"/>
      <c r="H283" s="30"/>
      <c r="I283" s="30"/>
      <c r="J283" s="30"/>
    </row>
    <row r="284" spans="1:10" x14ac:dyDescent="0.2">
      <c r="A284" s="30"/>
      <c r="B284" s="30"/>
      <c r="C284" s="30"/>
      <c r="D284" s="37"/>
      <c r="E284" s="30"/>
      <c r="F284" s="30"/>
      <c r="G284" s="30"/>
      <c r="H284" s="30"/>
      <c r="I284" s="30"/>
      <c r="J284" s="30"/>
    </row>
    <row r="285" spans="1:10" x14ac:dyDescent="0.2">
      <c r="A285" s="30"/>
      <c r="B285" s="30"/>
      <c r="C285" s="30"/>
      <c r="D285" s="37"/>
      <c r="E285" s="30"/>
      <c r="F285" s="30"/>
      <c r="G285" s="30"/>
      <c r="H285" s="30"/>
      <c r="I285" s="30"/>
      <c r="J285" s="30"/>
    </row>
    <row r="286" spans="1:10" x14ac:dyDescent="0.2">
      <c r="A286" s="30"/>
      <c r="B286" s="30"/>
      <c r="C286" s="30"/>
      <c r="D286" s="37"/>
      <c r="E286" s="30"/>
      <c r="F286" s="30"/>
      <c r="G286" s="30"/>
      <c r="H286" s="30"/>
      <c r="I286" s="30"/>
      <c r="J286" s="30"/>
    </row>
    <row r="287" spans="1:10" x14ac:dyDescent="0.2">
      <c r="A287" s="30"/>
      <c r="B287" s="30"/>
      <c r="C287" s="30"/>
      <c r="D287" s="37"/>
      <c r="E287" s="30"/>
      <c r="F287" s="30"/>
      <c r="G287" s="30"/>
      <c r="H287" s="30"/>
      <c r="I287" s="30"/>
      <c r="J287" s="30"/>
    </row>
    <row r="288" spans="1:10" x14ac:dyDescent="0.2">
      <c r="A288" s="30"/>
      <c r="B288" s="30"/>
      <c r="C288" s="30"/>
      <c r="D288" s="37"/>
      <c r="E288" s="30"/>
      <c r="F288" s="30"/>
      <c r="G288" s="30"/>
      <c r="H288" s="30"/>
      <c r="I288" s="30"/>
      <c r="J288" s="30"/>
    </row>
    <row r="289" spans="1:10" x14ac:dyDescent="0.2">
      <c r="A289" s="30"/>
      <c r="B289" s="30"/>
      <c r="C289" s="30"/>
      <c r="D289" s="37"/>
      <c r="E289" s="30"/>
      <c r="F289" s="30"/>
      <c r="G289" s="30"/>
      <c r="H289" s="30"/>
      <c r="I289" s="30"/>
      <c r="J289" s="30"/>
    </row>
    <row r="290" spans="1:10" x14ac:dyDescent="0.2">
      <c r="A290" s="30"/>
      <c r="B290" s="30"/>
      <c r="C290" s="30"/>
      <c r="D290" s="37"/>
      <c r="E290" s="30"/>
      <c r="F290" s="30"/>
      <c r="G290" s="30"/>
      <c r="H290" s="30"/>
      <c r="I290" s="30"/>
      <c r="J290" s="30"/>
    </row>
    <row r="291" spans="1:10" x14ac:dyDescent="0.2">
      <c r="A291" s="30"/>
      <c r="B291" s="30"/>
      <c r="C291" s="30"/>
      <c r="D291" s="37"/>
      <c r="E291" s="30"/>
      <c r="F291" s="30"/>
      <c r="G291" s="30"/>
      <c r="H291" s="30"/>
      <c r="I291" s="30"/>
      <c r="J291" s="30"/>
    </row>
    <row r="292" spans="1:10" x14ac:dyDescent="0.2">
      <c r="A292" s="30"/>
      <c r="B292" s="30"/>
      <c r="C292" s="30"/>
      <c r="D292" s="37"/>
      <c r="E292" s="30"/>
      <c r="F292" s="30"/>
      <c r="G292" s="30"/>
      <c r="H292" s="30"/>
      <c r="I292" s="30"/>
      <c r="J292" s="30"/>
    </row>
    <row r="293" spans="1:10" x14ac:dyDescent="0.2">
      <c r="A293" s="30"/>
      <c r="B293" s="30"/>
      <c r="C293" s="30"/>
      <c r="D293" s="37"/>
      <c r="E293" s="30"/>
      <c r="F293" s="30"/>
      <c r="G293" s="30"/>
      <c r="H293" s="30"/>
      <c r="I293" s="30"/>
      <c r="J293" s="30"/>
    </row>
    <row r="294" spans="1:10" x14ac:dyDescent="0.2">
      <c r="A294" s="30"/>
      <c r="B294" s="30"/>
      <c r="C294" s="30"/>
      <c r="D294" s="37"/>
      <c r="E294" s="30"/>
      <c r="F294" s="30"/>
      <c r="G294" s="30"/>
      <c r="H294" s="30"/>
      <c r="I294" s="30"/>
      <c r="J294" s="30"/>
    </row>
    <row r="295" spans="1:10" x14ac:dyDescent="0.2">
      <c r="A295" s="30"/>
      <c r="B295" s="30"/>
      <c r="C295" s="30"/>
      <c r="D295" s="37"/>
      <c r="E295" s="30"/>
      <c r="F295" s="30"/>
      <c r="G295" s="30"/>
      <c r="H295" s="30"/>
      <c r="I295" s="30"/>
      <c r="J295" s="30"/>
    </row>
    <row r="296" spans="1:10" x14ac:dyDescent="0.2">
      <c r="A296" s="30"/>
      <c r="B296" s="30"/>
      <c r="C296" s="30"/>
      <c r="D296" s="37"/>
      <c r="E296" s="30"/>
      <c r="F296" s="30"/>
      <c r="G296" s="30"/>
      <c r="H296" s="30"/>
      <c r="I296" s="30"/>
      <c r="J296" s="30"/>
    </row>
    <row r="297" spans="1:10" x14ac:dyDescent="0.2">
      <c r="A297" s="30"/>
      <c r="B297" s="30"/>
      <c r="C297" s="30"/>
      <c r="D297" s="37"/>
      <c r="E297" s="30"/>
      <c r="F297" s="30"/>
      <c r="G297" s="30"/>
      <c r="H297" s="30"/>
      <c r="I297" s="30"/>
      <c r="J297" s="30"/>
    </row>
    <row r="298" spans="1:10" x14ac:dyDescent="0.2">
      <c r="A298" s="30"/>
      <c r="B298" s="30"/>
      <c r="C298" s="30"/>
      <c r="D298" s="37"/>
      <c r="E298" s="30"/>
      <c r="F298" s="30"/>
      <c r="G298" s="30"/>
      <c r="H298" s="30"/>
      <c r="I298" s="30"/>
      <c r="J298" s="30"/>
    </row>
    <row r="299" spans="1:10" x14ac:dyDescent="0.2">
      <c r="A299" s="30"/>
      <c r="B299" s="30"/>
      <c r="C299" s="30"/>
      <c r="D299" s="37"/>
      <c r="E299" s="30"/>
      <c r="F299" s="30"/>
      <c r="G299" s="30"/>
      <c r="H299" s="30"/>
      <c r="I299" s="30"/>
      <c r="J299" s="30"/>
    </row>
    <row r="300" spans="1:10" x14ac:dyDescent="0.2">
      <c r="A300" s="30"/>
      <c r="B300" s="30"/>
      <c r="C300" s="30"/>
      <c r="D300" s="37"/>
      <c r="E300" s="30"/>
      <c r="F300" s="30"/>
      <c r="G300" s="30"/>
      <c r="H300" s="30"/>
      <c r="I300" s="30"/>
      <c r="J300" s="30"/>
    </row>
    <row r="301" spans="1:10" x14ac:dyDescent="0.2">
      <c r="A301" s="30"/>
      <c r="B301" s="30"/>
      <c r="C301" s="30"/>
      <c r="D301" s="37"/>
      <c r="E301" s="30"/>
      <c r="F301" s="30"/>
      <c r="G301" s="30"/>
      <c r="H301" s="30"/>
      <c r="I301" s="30"/>
      <c r="J301" s="30"/>
    </row>
    <row r="302" spans="1:10" x14ac:dyDescent="0.2">
      <c r="A302" s="30"/>
      <c r="B302" s="30"/>
      <c r="C302" s="30"/>
      <c r="D302" s="37"/>
      <c r="E302" s="30"/>
      <c r="F302" s="30"/>
      <c r="G302" s="30"/>
      <c r="H302" s="30"/>
      <c r="I302" s="30"/>
      <c r="J302" s="30"/>
    </row>
    <row r="303" spans="1:10" x14ac:dyDescent="0.2">
      <c r="A303" s="30"/>
      <c r="B303" s="30"/>
      <c r="C303" s="30"/>
      <c r="D303" s="37"/>
      <c r="E303" s="30"/>
      <c r="F303" s="30"/>
      <c r="G303" s="30"/>
      <c r="H303" s="30"/>
      <c r="I303" s="30"/>
      <c r="J303" s="30"/>
    </row>
    <row r="304" spans="1:10" x14ac:dyDescent="0.2">
      <c r="A304" s="30"/>
      <c r="B304" s="30"/>
      <c r="C304" s="30"/>
      <c r="D304" s="37"/>
      <c r="E304" s="30"/>
      <c r="F304" s="30"/>
      <c r="G304" s="30"/>
      <c r="H304" s="30"/>
      <c r="I304" s="30"/>
      <c r="J304" s="30"/>
    </row>
    <row r="305" spans="1:10" x14ac:dyDescent="0.2">
      <c r="A305" s="30"/>
      <c r="B305" s="30"/>
      <c r="C305" s="30"/>
      <c r="D305" s="37"/>
      <c r="E305" s="30"/>
      <c r="F305" s="30"/>
      <c r="G305" s="30"/>
      <c r="H305" s="30"/>
      <c r="I305" s="30"/>
      <c r="J305" s="30"/>
    </row>
    <row r="306" spans="1:10" x14ac:dyDescent="0.2">
      <c r="A306" s="30"/>
      <c r="B306" s="30"/>
      <c r="C306" s="30"/>
      <c r="D306" s="37"/>
      <c r="E306" s="30"/>
      <c r="F306" s="30"/>
      <c r="G306" s="30"/>
      <c r="H306" s="30"/>
      <c r="I306" s="30"/>
      <c r="J306" s="30"/>
    </row>
    <row r="307" spans="1:10" x14ac:dyDescent="0.2">
      <c r="A307" s="30"/>
      <c r="B307" s="30"/>
      <c r="C307" s="30"/>
      <c r="D307" s="37"/>
      <c r="E307" s="30"/>
      <c r="F307" s="30"/>
      <c r="G307" s="30"/>
      <c r="H307" s="30"/>
      <c r="I307" s="30"/>
      <c r="J307" s="30"/>
    </row>
    <row r="308" spans="1:10" x14ac:dyDescent="0.2">
      <c r="A308" s="30"/>
      <c r="B308" s="30"/>
      <c r="C308" s="30"/>
      <c r="D308" s="37"/>
      <c r="E308" s="30"/>
      <c r="F308" s="30"/>
      <c r="G308" s="30"/>
      <c r="H308" s="30"/>
      <c r="I308" s="30"/>
      <c r="J308" s="30"/>
    </row>
    <row r="309" spans="1:10" x14ac:dyDescent="0.2">
      <c r="A309" s="30"/>
      <c r="B309" s="30"/>
      <c r="C309" s="30"/>
      <c r="D309" s="37"/>
      <c r="E309" s="30"/>
      <c r="F309" s="30"/>
      <c r="G309" s="30"/>
      <c r="H309" s="30"/>
      <c r="I309" s="30"/>
      <c r="J309" s="30"/>
    </row>
    <row r="310" spans="1:10" x14ac:dyDescent="0.2">
      <c r="A310" s="30"/>
      <c r="B310" s="30"/>
      <c r="C310" s="30"/>
      <c r="D310" s="37"/>
      <c r="E310" s="30"/>
      <c r="F310" s="30"/>
      <c r="G310" s="30"/>
      <c r="H310" s="30"/>
      <c r="I310" s="30"/>
      <c r="J310" s="30"/>
    </row>
    <row r="311" spans="1:10" x14ac:dyDescent="0.2">
      <c r="A311" s="30"/>
      <c r="B311" s="30"/>
      <c r="C311" s="30"/>
      <c r="D311" s="37"/>
      <c r="E311" s="30"/>
      <c r="F311" s="30"/>
      <c r="G311" s="30"/>
      <c r="H311" s="30"/>
      <c r="I311" s="30"/>
      <c r="J311" s="30"/>
    </row>
    <row r="312" spans="1:10" x14ac:dyDescent="0.2">
      <c r="A312" s="30"/>
      <c r="B312" s="30"/>
      <c r="C312" s="30"/>
      <c r="D312" s="37"/>
      <c r="E312" s="30"/>
      <c r="F312" s="30"/>
      <c r="G312" s="30"/>
      <c r="H312" s="30"/>
      <c r="I312" s="30"/>
      <c r="J312" s="30"/>
    </row>
    <row r="313" spans="1:10" x14ac:dyDescent="0.2">
      <c r="A313" s="30"/>
      <c r="B313" s="30"/>
      <c r="C313" s="30"/>
      <c r="D313" s="37"/>
      <c r="E313" s="30"/>
      <c r="F313" s="30"/>
      <c r="G313" s="30"/>
      <c r="H313" s="30"/>
      <c r="I313" s="30"/>
      <c r="J313" s="30"/>
    </row>
    <row r="314" spans="1:10" x14ac:dyDescent="0.2">
      <c r="A314" s="30"/>
      <c r="B314" s="30"/>
      <c r="C314" s="30"/>
      <c r="D314" s="37"/>
      <c r="E314" s="30"/>
      <c r="F314" s="30"/>
      <c r="G314" s="30"/>
      <c r="H314" s="30"/>
      <c r="I314" s="30"/>
      <c r="J314" s="30"/>
    </row>
    <row r="315" spans="1:10" x14ac:dyDescent="0.2">
      <c r="A315" s="30"/>
      <c r="B315" s="30"/>
      <c r="C315" s="30"/>
      <c r="D315" s="37"/>
      <c r="E315" s="30"/>
      <c r="F315" s="30"/>
      <c r="G315" s="30"/>
      <c r="H315" s="30"/>
      <c r="I315" s="30"/>
      <c r="J315" s="30"/>
    </row>
    <row r="316" spans="1:10" x14ac:dyDescent="0.2">
      <c r="A316" s="30"/>
      <c r="B316" s="30"/>
      <c r="C316" s="30"/>
      <c r="D316" s="37"/>
      <c r="E316" s="30"/>
      <c r="F316" s="30"/>
      <c r="G316" s="30"/>
      <c r="H316" s="30"/>
      <c r="I316" s="30"/>
      <c r="J316" s="30"/>
    </row>
    <row r="317" spans="1:10" x14ac:dyDescent="0.2">
      <c r="A317" s="30"/>
      <c r="B317" s="30"/>
      <c r="C317" s="30"/>
      <c r="D317" s="37"/>
      <c r="E317" s="30"/>
      <c r="F317" s="30"/>
      <c r="G317" s="30"/>
      <c r="H317" s="30"/>
      <c r="I317" s="30"/>
      <c r="J317" s="30"/>
    </row>
    <row r="318" spans="1:10" x14ac:dyDescent="0.2">
      <c r="A318" s="30"/>
      <c r="B318" s="30"/>
      <c r="C318" s="30"/>
      <c r="D318" s="37"/>
      <c r="E318" s="30"/>
      <c r="F318" s="30"/>
      <c r="G318" s="30"/>
      <c r="H318" s="30"/>
      <c r="I318" s="30"/>
      <c r="J318" s="30"/>
    </row>
    <row r="319" spans="1:10" x14ac:dyDescent="0.2">
      <c r="A319" s="30"/>
      <c r="B319" s="30"/>
      <c r="C319" s="30"/>
      <c r="D319" s="37"/>
      <c r="E319" s="30"/>
      <c r="F319" s="30"/>
      <c r="G319" s="30"/>
      <c r="H319" s="30"/>
      <c r="I319" s="30"/>
      <c r="J319" s="30"/>
    </row>
    <row r="320" spans="1:10" x14ac:dyDescent="0.2">
      <c r="A320" s="30"/>
      <c r="B320" s="30"/>
      <c r="C320" s="30"/>
      <c r="D320" s="37"/>
      <c r="E320" s="30"/>
      <c r="F320" s="30"/>
      <c r="G320" s="30"/>
      <c r="H320" s="30"/>
      <c r="I320" s="30"/>
      <c r="J320" s="30"/>
    </row>
    <row r="321" spans="1:10" x14ac:dyDescent="0.2">
      <c r="A321" s="30"/>
      <c r="B321" s="30"/>
      <c r="C321" s="30"/>
      <c r="D321" s="37"/>
      <c r="E321" s="30"/>
      <c r="F321" s="30"/>
      <c r="G321" s="30"/>
      <c r="H321" s="30"/>
      <c r="I321" s="30"/>
      <c r="J321" s="30"/>
    </row>
    <row r="322" spans="1:10" x14ac:dyDescent="0.2">
      <c r="A322" s="30"/>
      <c r="B322" s="30"/>
      <c r="C322" s="30"/>
      <c r="D322" s="37"/>
      <c r="E322" s="30"/>
      <c r="F322" s="30"/>
      <c r="G322" s="30"/>
      <c r="H322" s="30"/>
      <c r="I322" s="30"/>
      <c r="J322" s="30"/>
    </row>
    <row r="323" spans="1:10" x14ac:dyDescent="0.2">
      <c r="A323" s="30"/>
      <c r="B323" s="30"/>
      <c r="C323" s="30"/>
      <c r="D323" s="37"/>
      <c r="E323" s="30"/>
      <c r="F323" s="30"/>
      <c r="G323" s="30"/>
      <c r="H323" s="30"/>
      <c r="I323" s="30"/>
      <c r="J323" s="30"/>
    </row>
    <row r="324" spans="1:10" x14ac:dyDescent="0.2">
      <c r="A324" s="30"/>
      <c r="B324" s="30"/>
      <c r="C324" s="30"/>
      <c r="D324" s="37"/>
      <c r="E324" s="30"/>
      <c r="F324" s="30"/>
      <c r="G324" s="30"/>
      <c r="H324" s="30"/>
      <c r="I324" s="30"/>
      <c r="J324" s="30"/>
    </row>
    <row r="325" spans="1:10" x14ac:dyDescent="0.2">
      <c r="A325" s="30"/>
      <c r="B325" s="30"/>
      <c r="C325" s="30"/>
      <c r="D325" s="37"/>
      <c r="E325" s="30"/>
      <c r="F325" s="30"/>
      <c r="G325" s="30"/>
      <c r="H325" s="30"/>
      <c r="I325" s="30"/>
      <c r="J325" s="30"/>
    </row>
    <row r="326" spans="1:10" x14ac:dyDescent="0.2">
      <c r="A326" s="30"/>
      <c r="B326" s="30"/>
      <c r="C326" s="30"/>
      <c r="D326" s="37"/>
      <c r="E326" s="30"/>
      <c r="F326" s="30"/>
      <c r="G326" s="30"/>
      <c r="H326" s="30"/>
      <c r="I326" s="30"/>
      <c r="J326" s="30"/>
    </row>
    <row r="327" spans="1:10" x14ac:dyDescent="0.2">
      <c r="A327" s="30"/>
      <c r="B327" s="30"/>
      <c r="C327" s="30"/>
      <c r="D327" s="37"/>
      <c r="E327" s="30"/>
      <c r="F327" s="30"/>
      <c r="G327" s="30"/>
      <c r="H327" s="30"/>
      <c r="I327" s="30"/>
      <c r="J327" s="30"/>
    </row>
    <row r="328" spans="1:10" x14ac:dyDescent="0.2">
      <c r="A328" s="30"/>
      <c r="B328" s="30"/>
      <c r="C328" s="30"/>
      <c r="D328" s="37"/>
      <c r="E328" s="30"/>
      <c r="F328" s="30"/>
      <c r="G328" s="30"/>
      <c r="H328" s="30"/>
      <c r="I328" s="30"/>
      <c r="J328" s="30"/>
    </row>
    <row r="329" spans="1:10" x14ac:dyDescent="0.2">
      <c r="A329" s="30"/>
      <c r="B329" s="30"/>
      <c r="C329" s="30"/>
      <c r="D329" s="37"/>
      <c r="E329" s="30"/>
      <c r="F329" s="30"/>
      <c r="G329" s="30"/>
      <c r="H329" s="30"/>
      <c r="I329" s="30"/>
      <c r="J329" s="30"/>
    </row>
    <row r="330" spans="1:10" x14ac:dyDescent="0.2">
      <c r="A330" s="30"/>
      <c r="B330" s="30"/>
      <c r="C330" s="30"/>
      <c r="D330" s="37"/>
      <c r="E330" s="30"/>
      <c r="F330" s="30"/>
      <c r="G330" s="30"/>
      <c r="H330" s="30"/>
      <c r="I330" s="30"/>
      <c r="J330" s="30"/>
    </row>
    <row r="331" spans="1:10" x14ac:dyDescent="0.2">
      <c r="A331" s="30"/>
      <c r="B331" s="30"/>
      <c r="C331" s="30"/>
      <c r="D331" s="37"/>
      <c r="E331" s="30"/>
      <c r="F331" s="30"/>
      <c r="G331" s="30"/>
      <c r="H331" s="30"/>
      <c r="I331" s="30"/>
      <c r="J331" s="30"/>
    </row>
    <row r="332" spans="1:10" x14ac:dyDescent="0.2">
      <c r="A332" s="30"/>
      <c r="B332" s="30"/>
      <c r="C332" s="30"/>
      <c r="D332" s="37"/>
      <c r="E332" s="30"/>
      <c r="F332" s="30"/>
      <c r="G332" s="30"/>
      <c r="H332" s="30"/>
      <c r="I332" s="30"/>
      <c r="J332" s="30"/>
    </row>
    <row r="333" spans="1:10" x14ac:dyDescent="0.2">
      <c r="A333" s="30"/>
      <c r="B333" s="30"/>
      <c r="C333" s="30"/>
      <c r="D333" s="37"/>
      <c r="E333" s="30"/>
      <c r="F333" s="30"/>
      <c r="G333" s="30"/>
      <c r="H333" s="30"/>
      <c r="I333" s="30"/>
      <c r="J333" s="30"/>
    </row>
    <row r="334" spans="1:10" x14ac:dyDescent="0.2">
      <c r="A334" s="30"/>
      <c r="B334" s="30"/>
      <c r="C334" s="30"/>
      <c r="D334" s="37"/>
      <c r="E334" s="30"/>
      <c r="F334" s="30"/>
      <c r="G334" s="30"/>
      <c r="H334" s="30"/>
      <c r="I334" s="30"/>
      <c r="J334" s="30"/>
    </row>
    <row r="335" spans="1:10" x14ac:dyDescent="0.2">
      <c r="A335" s="30"/>
      <c r="B335" s="30"/>
      <c r="C335" s="30"/>
      <c r="D335" s="37"/>
      <c r="E335" s="30"/>
      <c r="F335" s="30"/>
      <c r="G335" s="30"/>
      <c r="H335" s="30"/>
      <c r="I335" s="30"/>
      <c r="J335" s="30"/>
    </row>
    <row r="336" spans="1:10" x14ac:dyDescent="0.2">
      <c r="A336" s="30"/>
      <c r="B336" s="30"/>
      <c r="C336" s="30"/>
      <c r="D336" s="37"/>
      <c r="E336" s="30"/>
      <c r="F336" s="30"/>
      <c r="G336" s="30"/>
      <c r="H336" s="30"/>
      <c r="I336" s="30"/>
      <c r="J336" s="30"/>
    </row>
    <row r="337" spans="1:10" x14ac:dyDescent="0.2">
      <c r="A337" s="30"/>
      <c r="B337" s="30"/>
      <c r="C337" s="30"/>
      <c r="D337" s="37"/>
      <c r="E337" s="30"/>
      <c r="F337" s="30"/>
      <c r="G337" s="30"/>
      <c r="H337" s="30"/>
      <c r="I337" s="30"/>
      <c r="J337" s="30"/>
    </row>
    <row r="338" spans="1:10" x14ac:dyDescent="0.2">
      <c r="A338" s="30"/>
      <c r="B338" s="30"/>
      <c r="C338" s="30"/>
      <c r="D338" s="37"/>
      <c r="E338" s="30"/>
      <c r="F338" s="30"/>
      <c r="G338" s="30"/>
      <c r="H338" s="30"/>
      <c r="I338" s="30"/>
      <c r="J338" s="30"/>
    </row>
    <row r="339" spans="1:10" x14ac:dyDescent="0.2">
      <c r="A339" s="30"/>
      <c r="B339" s="30"/>
      <c r="C339" s="30"/>
      <c r="D339" s="37"/>
      <c r="E339" s="30"/>
      <c r="F339" s="30"/>
      <c r="G339" s="30"/>
      <c r="H339" s="30"/>
      <c r="I339" s="30"/>
      <c r="J339" s="30"/>
    </row>
    <row r="340" spans="1:10" x14ac:dyDescent="0.2">
      <c r="A340" s="30"/>
      <c r="B340" s="30"/>
      <c r="C340" s="30"/>
      <c r="D340" s="37"/>
      <c r="E340" s="30"/>
      <c r="F340" s="30"/>
      <c r="G340" s="30"/>
      <c r="H340" s="30"/>
      <c r="I340" s="30"/>
      <c r="J340" s="30"/>
    </row>
    <row r="341" spans="1:10" x14ac:dyDescent="0.2">
      <c r="A341" s="30"/>
      <c r="B341" s="30"/>
      <c r="C341" s="30"/>
      <c r="D341" s="37"/>
      <c r="E341" s="30"/>
      <c r="F341" s="30"/>
      <c r="G341" s="30"/>
      <c r="H341" s="30"/>
      <c r="I341" s="30"/>
      <c r="J341" s="30"/>
    </row>
    <row r="342" spans="1:10" x14ac:dyDescent="0.2">
      <c r="A342" s="30"/>
      <c r="B342" s="30"/>
      <c r="C342" s="30"/>
      <c r="D342" s="37"/>
      <c r="E342" s="30"/>
      <c r="F342" s="30"/>
      <c r="G342" s="30"/>
      <c r="H342" s="30"/>
      <c r="I342" s="30"/>
      <c r="J342" s="30"/>
    </row>
    <row r="343" spans="1:10" x14ac:dyDescent="0.2">
      <c r="A343" s="30"/>
      <c r="B343" s="30"/>
      <c r="C343" s="30"/>
      <c r="D343" s="37"/>
      <c r="E343" s="30"/>
      <c r="F343" s="30"/>
      <c r="G343" s="30"/>
      <c r="H343" s="30"/>
      <c r="I343" s="30"/>
      <c r="J343" s="30"/>
    </row>
    <row r="344" spans="1:10" x14ac:dyDescent="0.2">
      <c r="A344" s="30"/>
      <c r="B344" s="30"/>
      <c r="C344" s="30"/>
      <c r="D344" s="37"/>
      <c r="E344" s="30"/>
      <c r="F344" s="30"/>
      <c r="G344" s="30"/>
      <c r="H344" s="30"/>
      <c r="I344" s="30"/>
      <c r="J344" s="30"/>
    </row>
    <row r="345" spans="1:10" x14ac:dyDescent="0.2">
      <c r="A345" s="30"/>
      <c r="B345" s="30"/>
      <c r="C345" s="30"/>
      <c r="D345" s="37"/>
      <c r="E345" s="30"/>
      <c r="F345" s="30"/>
      <c r="G345" s="30"/>
      <c r="H345" s="30"/>
      <c r="I345" s="30"/>
      <c r="J345" s="30"/>
    </row>
    <row r="346" spans="1:10" x14ac:dyDescent="0.2">
      <c r="A346" s="30"/>
      <c r="B346" s="30"/>
      <c r="C346" s="30"/>
      <c r="D346" s="37"/>
      <c r="E346" s="30"/>
      <c r="F346" s="30"/>
      <c r="G346" s="30"/>
      <c r="H346" s="30"/>
      <c r="I346" s="30"/>
      <c r="J346" s="30"/>
    </row>
    <row r="347" spans="1:10" x14ac:dyDescent="0.2">
      <c r="A347" s="30"/>
      <c r="B347" s="30"/>
      <c r="C347" s="30"/>
      <c r="D347" s="37"/>
      <c r="E347" s="30"/>
      <c r="F347" s="30"/>
      <c r="G347" s="30"/>
      <c r="H347" s="30"/>
      <c r="I347" s="30"/>
      <c r="J347" s="30"/>
    </row>
    <row r="348" spans="1:10" x14ac:dyDescent="0.2">
      <c r="A348" s="30"/>
      <c r="B348" s="30"/>
      <c r="C348" s="30"/>
      <c r="D348" s="37"/>
      <c r="E348" s="30"/>
      <c r="F348" s="30"/>
      <c r="G348" s="30"/>
      <c r="H348" s="30"/>
      <c r="I348" s="30"/>
      <c r="J348" s="30"/>
    </row>
    <row r="349" spans="1:10" x14ac:dyDescent="0.2">
      <c r="A349" s="30"/>
      <c r="B349" s="30"/>
      <c r="C349" s="30"/>
      <c r="D349" s="37"/>
      <c r="E349" s="30"/>
      <c r="F349" s="30"/>
      <c r="G349" s="30"/>
      <c r="H349" s="30"/>
      <c r="I349" s="30"/>
      <c r="J349" s="30"/>
    </row>
    <row r="350" spans="1:10" x14ac:dyDescent="0.2">
      <c r="A350" s="30"/>
      <c r="B350" s="30"/>
      <c r="C350" s="30"/>
      <c r="D350" s="37"/>
      <c r="E350" s="30"/>
      <c r="F350" s="30"/>
      <c r="G350" s="30"/>
      <c r="H350" s="30"/>
      <c r="I350" s="30"/>
      <c r="J350" s="30"/>
    </row>
    <row r="351" spans="1:10" x14ac:dyDescent="0.2">
      <c r="A351" s="30"/>
      <c r="B351" s="30"/>
      <c r="C351" s="30"/>
      <c r="D351" s="37"/>
      <c r="E351" s="30"/>
      <c r="F351" s="30"/>
      <c r="G351" s="30"/>
      <c r="H351" s="30"/>
      <c r="I351" s="30"/>
      <c r="J351" s="30"/>
    </row>
    <row r="352" spans="1:10" x14ac:dyDescent="0.2">
      <c r="A352" s="30"/>
      <c r="B352" s="30"/>
      <c r="C352" s="30"/>
      <c r="D352" s="37"/>
      <c r="E352" s="30"/>
      <c r="F352" s="30"/>
      <c r="G352" s="30"/>
      <c r="H352" s="30"/>
      <c r="I352" s="30"/>
      <c r="J352" s="30"/>
    </row>
    <row r="353" spans="1:10" x14ac:dyDescent="0.2">
      <c r="A353" s="30"/>
      <c r="B353" s="30"/>
      <c r="C353" s="30"/>
      <c r="D353" s="37"/>
      <c r="E353" s="30"/>
      <c r="F353" s="30"/>
      <c r="G353" s="30"/>
      <c r="H353" s="30"/>
      <c r="I353" s="30"/>
      <c r="J353" s="30"/>
    </row>
    <row r="354" spans="1:10" x14ac:dyDescent="0.2">
      <c r="A354" s="30"/>
      <c r="B354" s="30"/>
      <c r="C354" s="30"/>
      <c r="D354" s="37"/>
      <c r="E354" s="30"/>
      <c r="F354" s="30"/>
      <c r="G354" s="30"/>
      <c r="H354" s="30"/>
      <c r="I354" s="30"/>
      <c r="J354" s="30"/>
    </row>
    <row r="355" spans="1:10" x14ac:dyDescent="0.2">
      <c r="A355" s="30"/>
      <c r="B355" s="30"/>
      <c r="C355" s="30"/>
      <c r="D355" s="37"/>
      <c r="E355" s="30"/>
      <c r="F355" s="30"/>
      <c r="G355" s="30"/>
      <c r="H355" s="30"/>
      <c r="I355" s="30"/>
      <c r="J355" s="30"/>
    </row>
    <row r="356" spans="1:10" x14ac:dyDescent="0.2">
      <c r="A356" s="30"/>
      <c r="B356" s="30"/>
      <c r="C356" s="30"/>
      <c r="D356" s="37"/>
      <c r="E356" s="30"/>
      <c r="F356" s="30"/>
      <c r="G356" s="30"/>
      <c r="H356" s="30"/>
      <c r="I356" s="30"/>
      <c r="J356" s="30"/>
    </row>
    <row r="357" spans="1:10" x14ac:dyDescent="0.2">
      <c r="A357" s="30"/>
      <c r="B357" s="30"/>
      <c r="C357" s="30"/>
      <c r="D357" s="37"/>
      <c r="E357" s="30"/>
      <c r="F357" s="30"/>
      <c r="G357" s="30"/>
      <c r="H357" s="30"/>
      <c r="I357" s="30"/>
      <c r="J357" s="30"/>
    </row>
    <row r="358" spans="1:10" x14ac:dyDescent="0.2">
      <c r="A358" s="30"/>
      <c r="B358" s="30"/>
      <c r="C358" s="30"/>
      <c r="D358" s="37"/>
      <c r="E358" s="30"/>
      <c r="F358" s="30"/>
      <c r="G358" s="30"/>
      <c r="H358" s="30"/>
      <c r="I358" s="30"/>
      <c r="J358" s="30"/>
    </row>
    <row r="359" spans="1:10" x14ac:dyDescent="0.2">
      <c r="A359" s="30"/>
      <c r="B359" s="30"/>
      <c r="C359" s="30"/>
      <c r="D359" s="37"/>
      <c r="E359" s="30"/>
      <c r="F359" s="30"/>
      <c r="G359" s="30"/>
      <c r="H359" s="30"/>
      <c r="I359" s="30"/>
      <c r="J359" s="30"/>
    </row>
    <row r="360" spans="1:10" x14ac:dyDescent="0.2">
      <c r="A360" s="30"/>
      <c r="B360" s="30"/>
      <c r="C360" s="30"/>
      <c r="D360" s="37"/>
      <c r="E360" s="30"/>
      <c r="F360" s="30"/>
      <c r="G360" s="30"/>
      <c r="H360" s="30"/>
      <c r="I360" s="30"/>
      <c r="J360" s="30"/>
    </row>
    <row r="361" spans="1:10" x14ac:dyDescent="0.2">
      <c r="A361" s="30"/>
      <c r="B361" s="30"/>
      <c r="C361" s="30"/>
      <c r="D361" s="37"/>
      <c r="E361" s="30"/>
      <c r="F361" s="30"/>
      <c r="G361" s="30"/>
      <c r="H361" s="30"/>
      <c r="I361" s="30"/>
      <c r="J361" s="30"/>
    </row>
    <row r="362" spans="1:10" x14ac:dyDescent="0.2">
      <c r="A362" s="30"/>
      <c r="B362" s="30"/>
      <c r="C362" s="30"/>
      <c r="D362" s="37"/>
      <c r="E362" s="30"/>
      <c r="F362" s="30"/>
      <c r="G362" s="30"/>
      <c r="H362" s="30"/>
      <c r="I362" s="30"/>
      <c r="J362" s="30"/>
    </row>
    <row r="363" spans="1:10" x14ac:dyDescent="0.2">
      <c r="A363" s="30"/>
      <c r="B363" s="30"/>
      <c r="C363" s="30"/>
      <c r="D363" s="37"/>
      <c r="E363" s="30"/>
      <c r="F363" s="30"/>
      <c r="G363" s="30"/>
      <c r="H363" s="30"/>
      <c r="I363" s="30"/>
      <c r="J363" s="30"/>
    </row>
  </sheetData>
  <sheetProtection insertRows="0" selectLockedCells="1"/>
  <customSheetViews>
    <customSheetView guid="{BC362C65-F801-454A-8CC9-B5341FF01BB3}" scale="75" fitToPage="1" hiddenRows="1" hiddenColumns="1">
      <pane ySplit="15" topLeftCell="A16" activePane="bottomLeft" state="frozen"/>
      <selection pane="bottomLeft" activeCell="E16" sqref="E16"/>
      <rowBreaks count="1" manualBreakCount="1">
        <brk id="58" max="16383" man="1"/>
      </rowBreaks>
      <pageMargins left="0.75" right="0.75" top="1" bottom="1" header="0.5" footer="0.5"/>
      <pageSetup scale="55" orientation="landscape" horizontalDpi="1200"/>
      <headerFooter alignWithMargins="0"/>
    </customSheetView>
    <customSheetView guid="{0135DA78-F238-4772-90D2-DFBC992690A6}" scale="75" showPageBreaks="1" fitToPage="1" printArea="1" hiddenRows="1" hiddenColumns="1" showRuler="0">
      <pane ySplit="15" topLeftCell="A16" activePane="bottomLeft" state="frozen"/>
      <selection pane="bottomLeft" activeCell="I35" sqref="I35"/>
      <rowBreaks count="1" manualBreakCount="1">
        <brk id="58" max="16383" man="1"/>
      </rowBreaks>
      <pageMargins left="0.75" right="0.75" top="1" bottom="1" header="0.5" footer="0.5"/>
      <pageSetup scale="55" orientation="landscape" horizontalDpi="1200"/>
      <headerFooter alignWithMargins="0"/>
    </customSheetView>
    <customSheetView guid="{27F24FBF-5685-4E61-BA38-3CD36C41E3B3}" scale="75" fitToPage="1" hiddenRows="1" hiddenColumns="1" showRuler="0">
      <pane ySplit="15" topLeftCell="A16" activePane="bottomLeft" state="frozen"/>
      <selection pane="bottomLeft" activeCell="D9" sqref="D9:D13"/>
      <rowBreaks count="1" manualBreakCount="1">
        <brk id="58" max="16383" man="1"/>
      </rowBreaks>
      <pageMargins left="0.75" right="0.75" top="1" bottom="1" header="0.5" footer="0.5"/>
      <pageSetup scale="55" orientation="landscape" horizontalDpi="1200"/>
      <headerFooter alignWithMargins="0"/>
    </customSheetView>
    <customSheetView guid="{6D01A495-E639-4D6F-8980-BBAC47B19CF7}" scale="75" showPageBreaks="1" fitToPage="1" printArea="1" hiddenRows="1" hiddenColumns="1">
      <pane ySplit="15" topLeftCell="A16" activePane="bottomLeft" state="frozen"/>
      <selection pane="bottomLeft" activeCell="B16" sqref="B16"/>
      <rowBreaks count="1" manualBreakCount="1">
        <brk id="58" max="16383" man="1"/>
      </rowBreaks>
      <pageMargins left="0.75" right="0.75" top="1" bottom="1" header="0.5" footer="0.5"/>
      <pageSetup scale="55" orientation="landscape" horizontalDpi="1200"/>
      <headerFooter alignWithMargins="0"/>
    </customSheetView>
  </customSheetViews>
  <mergeCells count="222">
    <mergeCell ref="I201:J201"/>
    <mergeCell ref="I178:J178"/>
    <mergeCell ref="I179:J179"/>
    <mergeCell ref="I215:J215"/>
    <mergeCell ref="I212:J212"/>
    <mergeCell ref="I213:J213"/>
    <mergeCell ref="I214:J214"/>
    <mergeCell ref="I197:J197"/>
    <mergeCell ref="I198:J198"/>
    <mergeCell ref="I211:J211"/>
    <mergeCell ref="I193:J193"/>
    <mergeCell ref="I195:J195"/>
    <mergeCell ref="I194:J194"/>
    <mergeCell ref="A14:B14"/>
    <mergeCell ref="I186:J186"/>
    <mergeCell ref="I185:J185"/>
    <mergeCell ref="I189:J189"/>
    <mergeCell ref="I171:J171"/>
    <mergeCell ref="I172:J172"/>
    <mergeCell ref="I16:J16"/>
    <mergeCell ref="G11:H11"/>
    <mergeCell ref="I15:J15"/>
    <mergeCell ref="I12:J13"/>
    <mergeCell ref="I9:J11"/>
    <mergeCell ref="G13:H13"/>
    <mergeCell ref="G9:H9"/>
    <mergeCell ref="G10:H10"/>
    <mergeCell ref="C14:J14"/>
    <mergeCell ref="A216:J216"/>
    <mergeCell ref="I209:J209"/>
    <mergeCell ref="I210:J210"/>
    <mergeCell ref="I192:J192"/>
    <mergeCell ref="I170:J170"/>
    <mergeCell ref="I181:J181"/>
    <mergeCell ref="I176:J176"/>
    <mergeCell ref="I177:J177"/>
    <mergeCell ref="I199:J199"/>
    <mergeCell ref="I200:J200"/>
    <mergeCell ref="I191:J191"/>
    <mergeCell ref="B9:C13"/>
    <mergeCell ref="A9:A13"/>
    <mergeCell ref="I134:J134"/>
    <mergeCell ref="I196:J196"/>
    <mergeCell ref="I187:J187"/>
    <mergeCell ref="I188:J188"/>
    <mergeCell ref="I161:J161"/>
    <mergeCell ref="I162:J162"/>
    <mergeCell ref="I163:J163"/>
    <mergeCell ref="I190:J190"/>
    <mergeCell ref="I117:J117"/>
    <mergeCell ref="I118:J118"/>
    <mergeCell ref="I119:J119"/>
    <mergeCell ref="I120:J120"/>
    <mergeCell ref="I129:J129"/>
    <mergeCell ref="I130:J130"/>
    <mergeCell ref="I127:J127"/>
    <mergeCell ref="I184:J184"/>
    <mergeCell ref="I123:J123"/>
    <mergeCell ref="I121:J121"/>
    <mergeCell ref="I122:J122"/>
    <mergeCell ref="I180:J180"/>
    <mergeCell ref="I169:J169"/>
    <mergeCell ref="I164:J164"/>
    <mergeCell ref="I165:J165"/>
    <mergeCell ref="I137:J137"/>
    <mergeCell ref="I131:J131"/>
    <mergeCell ref="I132:J132"/>
    <mergeCell ref="I124:J124"/>
    <mergeCell ref="I182:J182"/>
    <mergeCell ref="I183:J183"/>
    <mergeCell ref="I166:J166"/>
    <mergeCell ref="I175:J175"/>
    <mergeCell ref="I167:J167"/>
    <mergeCell ref="I168:J168"/>
    <mergeCell ref="I139:J139"/>
    <mergeCell ref="I140:J140"/>
    <mergeCell ref="I173:J173"/>
    <mergeCell ref="I174:J174"/>
    <mergeCell ref="I143:J143"/>
    <mergeCell ref="I144:J144"/>
    <mergeCell ref="I141:J141"/>
    <mergeCell ref="I153:J153"/>
    <mergeCell ref="I154:J154"/>
    <mergeCell ref="I142:J142"/>
    <mergeCell ref="I128:J128"/>
    <mergeCell ref="I125:J125"/>
    <mergeCell ref="I126:J126"/>
    <mergeCell ref="I135:J135"/>
    <mergeCell ref="I136:J136"/>
    <mergeCell ref="I133:J133"/>
    <mergeCell ref="I138:J138"/>
    <mergeCell ref="I19:J19"/>
    <mergeCell ref="I20:J20"/>
    <mergeCell ref="I17:J17"/>
    <mergeCell ref="I18:J18"/>
    <mergeCell ref="I159:J159"/>
    <mergeCell ref="I23:J23"/>
    <mergeCell ref="I24:J24"/>
    <mergeCell ref="I21:J21"/>
    <mergeCell ref="I22:J22"/>
    <mergeCell ref="I160:J160"/>
    <mergeCell ref="I157:J157"/>
    <mergeCell ref="I158:J158"/>
    <mergeCell ref="I155:J155"/>
    <mergeCell ref="I156:J156"/>
    <mergeCell ref="I25:J25"/>
    <mergeCell ref="I26:J26"/>
    <mergeCell ref="I31:J31"/>
    <mergeCell ref="I32:J32"/>
    <mergeCell ref="I29:J29"/>
    <mergeCell ref="I30:J30"/>
    <mergeCell ref="I27:J27"/>
    <mergeCell ref="I28:J28"/>
    <mergeCell ref="I37:J37"/>
    <mergeCell ref="I38:J38"/>
    <mergeCell ref="I35:J35"/>
    <mergeCell ref="I36:J36"/>
    <mergeCell ref="I33:J33"/>
    <mergeCell ref="I34:J34"/>
    <mergeCell ref="I43:J43"/>
    <mergeCell ref="I44:J44"/>
    <mergeCell ref="I41:J41"/>
    <mergeCell ref="I42:J42"/>
    <mergeCell ref="I39:J39"/>
    <mergeCell ref="I40:J40"/>
    <mergeCell ref="I49:J49"/>
    <mergeCell ref="I50:J50"/>
    <mergeCell ref="I47:J47"/>
    <mergeCell ref="I48:J48"/>
    <mergeCell ref="I45:J45"/>
    <mergeCell ref="I46:J46"/>
    <mergeCell ref="I55:J55"/>
    <mergeCell ref="I56:J56"/>
    <mergeCell ref="I53:J53"/>
    <mergeCell ref="I54:J54"/>
    <mergeCell ref="I51:J51"/>
    <mergeCell ref="I52:J52"/>
    <mergeCell ref="I61:J61"/>
    <mergeCell ref="I62:J62"/>
    <mergeCell ref="I59:J59"/>
    <mergeCell ref="I60:J60"/>
    <mergeCell ref="I57:J57"/>
    <mergeCell ref="I58:J58"/>
    <mergeCell ref="I67:J67"/>
    <mergeCell ref="I68:J68"/>
    <mergeCell ref="I65:J65"/>
    <mergeCell ref="I66:J66"/>
    <mergeCell ref="I63:J63"/>
    <mergeCell ref="I64:J64"/>
    <mergeCell ref="I73:J73"/>
    <mergeCell ref="I74:J74"/>
    <mergeCell ref="I71:J71"/>
    <mergeCell ref="I72:J72"/>
    <mergeCell ref="I69:J69"/>
    <mergeCell ref="I70:J70"/>
    <mergeCell ref="I79:J79"/>
    <mergeCell ref="I80:J80"/>
    <mergeCell ref="I77:J77"/>
    <mergeCell ref="I78:J78"/>
    <mergeCell ref="I75:J75"/>
    <mergeCell ref="I76:J76"/>
    <mergeCell ref="I85:J85"/>
    <mergeCell ref="I86:J86"/>
    <mergeCell ref="I83:J83"/>
    <mergeCell ref="I84:J84"/>
    <mergeCell ref="I81:J81"/>
    <mergeCell ref="I82:J82"/>
    <mergeCell ref="I91:J91"/>
    <mergeCell ref="I92:J92"/>
    <mergeCell ref="I89:J89"/>
    <mergeCell ref="I90:J90"/>
    <mergeCell ref="I87:J87"/>
    <mergeCell ref="I88:J88"/>
    <mergeCell ref="I97:J97"/>
    <mergeCell ref="I98:J98"/>
    <mergeCell ref="I95:J95"/>
    <mergeCell ref="I96:J96"/>
    <mergeCell ref="I93:J93"/>
    <mergeCell ref="I94:J94"/>
    <mergeCell ref="I103:J103"/>
    <mergeCell ref="I104:J104"/>
    <mergeCell ref="I101:J101"/>
    <mergeCell ref="I102:J102"/>
    <mergeCell ref="I99:J99"/>
    <mergeCell ref="I100:J100"/>
    <mergeCell ref="I145:J145"/>
    <mergeCell ref="I146:J146"/>
    <mergeCell ref="I107:J107"/>
    <mergeCell ref="I108:J108"/>
    <mergeCell ref="I105:J105"/>
    <mergeCell ref="I106:J106"/>
    <mergeCell ref="I113:J113"/>
    <mergeCell ref="I114:J114"/>
    <mergeCell ref="I115:J115"/>
    <mergeCell ref="I116:J116"/>
    <mergeCell ref="I111:J111"/>
    <mergeCell ref="I112:J112"/>
    <mergeCell ref="I109:J109"/>
    <mergeCell ref="I110:J110"/>
    <mergeCell ref="I151:J151"/>
    <mergeCell ref="I152:J152"/>
    <mergeCell ref="I149:J149"/>
    <mergeCell ref="I150:J150"/>
    <mergeCell ref="I147:J147"/>
    <mergeCell ref="I148:J148"/>
    <mergeCell ref="I208:J208"/>
    <mergeCell ref="I206:J206"/>
    <mergeCell ref="I207:J207"/>
    <mergeCell ref="I204:J204"/>
    <mergeCell ref="I205:J205"/>
    <mergeCell ref="I202:J202"/>
    <mergeCell ref="I203:J203"/>
    <mergeCell ref="A1:H7"/>
    <mergeCell ref="J1:J2"/>
    <mergeCell ref="I3:J7"/>
    <mergeCell ref="E9:E13"/>
    <mergeCell ref="D9:D13"/>
    <mergeCell ref="I1:I2"/>
    <mergeCell ref="A8:C8"/>
    <mergeCell ref="I8:J8"/>
    <mergeCell ref="G12:H12"/>
    <mergeCell ref="F8:H8"/>
  </mergeCells>
  <phoneticPr fontId="12" type="noConversion"/>
  <dataValidations xWindow="274" yWindow="133" count="6">
    <dataValidation type="textLength" allowBlank="1" showInputMessage="1" showErrorMessage="1" errorTitle="Problem With Your Entry" error="Please enter a 6 digit number_x000a_" promptTitle="ARRIS Part Numbers:" prompt="_x000a_Are 7 digits long, example; 710423" sqref="C40:C215">
      <formula1>6</formula1>
      <formula2>6</formula2>
    </dataValidation>
    <dataValidation allowBlank="1" showDropDown="1" showInputMessage="1" showErrorMessage="1" sqref="I16:J215"/>
    <dataValidation allowBlank="1" showErrorMessage="1" promptTitle="Failure Profile" prompt="_x000a_Please classify the failure by how repeatable it is:_x000a_" sqref="G16:G215"/>
    <dataValidation allowBlank="1" showErrorMessage="1" promptTitle="Complete Unit or FRU" prompt="_x000a_Please choose the best description of what is being returned. This can be:_x000a__x000a_A complete unit _x000a__x000a_OR _x000a__x000a_Field Replaceable Subassembly (FRU)." sqref="E16:E215"/>
    <dataValidation allowBlank="1" showInputMessage="1" showErrorMessage="1" promptTitle="IF More rows are Needed:" prompt="Click on the far left of row 39 and row 216, select format -&gt; row -&gt; &quot;unhide&quot;" sqref="D37:D39"/>
    <dataValidation allowBlank="1" showErrorMessage="1" errorTitle="Problem With Your Entry" error="Please enter a 6 digit number_x000a_" sqref="C16:C39"/>
  </dataValidations>
  <hyperlinks>
    <hyperlink ref="J1" r:id="rId1"/>
    <hyperlink ref="J1:J2" r:id="rId2" display="Click for Most Current RMA Form"/>
  </hyperlinks>
  <pageMargins left="0.75" right="0.75" top="1" bottom="1" header="0.5" footer="0.5"/>
  <pageSetup scale="55" orientation="landscape" horizontalDpi="1200"/>
  <headerFooter alignWithMargins="0"/>
  <rowBreaks count="1" manualBreakCount="1">
    <brk id="58"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8"/>
  <sheetViews>
    <sheetView zoomScale="90" zoomScaleNormal="90" workbookViewId="0">
      <selection activeCell="J16" sqref="J16"/>
    </sheetView>
  </sheetViews>
  <sheetFormatPr defaultColWidth="11.42578125" defaultRowHeight="12.75" x14ac:dyDescent="0.2"/>
  <cols>
    <col min="1" max="1" width="4.42578125" style="68" customWidth="1"/>
    <col min="2" max="2" width="14.42578125" style="68" customWidth="1"/>
    <col min="3" max="3" width="12.5703125" style="68" customWidth="1"/>
    <col min="4" max="4" width="12.140625" style="68" customWidth="1"/>
    <col min="5" max="5" width="18" style="68" customWidth="1"/>
    <col min="6" max="6" width="23.28515625" style="68" customWidth="1"/>
    <col min="7" max="7" width="20.7109375" style="68" customWidth="1"/>
    <col min="8" max="8" width="24.85546875" style="68" customWidth="1"/>
    <col min="9" max="9" width="16.42578125" style="68" customWidth="1"/>
    <col min="10" max="10" width="22.42578125" style="68" customWidth="1"/>
    <col min="11" max="11" width="17.7109375" style="68" customWidth="1"/>
    <col min="12" max="12" width="19.42578125" style="68" customWidth="1"/>
    <col min="13" max="13" width="38.7109375" style="68" customWidth="1"/>
    <col min="14" max="14" width="18.42578125" style="68" bestFit="1" customWidth="1"/>
    <col min="15" max="15" width="11.140625" style="68" customWidth="1"/>
    <col min="16" max="16" width="39.5703125" style="68" bestFit="1" customWidth="1"/>
    <col min="17" max="17" width="3.28515625" style="68" customWidth="1"/>
    <col min="18" max="18" width="12" style="68" bestFit="1" customWidth="1"/>
    <col min="19" max="19" width="10.42578125" style="68" customWidth="1"/>
    <col min="20" max="20" width="27.85546875" style="68" bestFit="1" customWidth="1"/>
    <col min="21" max="16384" width="11.42578125" style="68"/>
  </cols>
  <sheetData>
    <row r="1" spans="1:18" ht="25.5" customHeight="1" x14ac:dyDescent="0.2">
      <c r="A1" s="373" t="s">
        <v>49</v>
      </c>
      <c r="B1" s="374"/>
      <c r="C1" s="374"/>
      <c r="D1" s="374"/>
      <c r="E1" s="374"/>
      <c r="F1" s="374"/>
      <c r="G1" s="374"/>
      <c r="H1" s="374"/>
      <c r="I1" s="374"/>
      <c r="J1" s="374"/>
      <c r="K1" s="375"/>
      <c r="L1" s="326" t="s">
        <v>1376</v>
      </c>
      <c r="M1" s="314" t="s">
        <v>268</v>
      </c>
      <c r="N1" s="67"/>
      <c r="O1" s="67"/>
      <c r="P1" s="67"/>
      <c r="Q1" s="67"/>
      <c r="R1" s="67"/>
    </row>
    <row r="2" spans="1:18" ht="12.75" customHeight="1" thickBot="1" x14ac:dyDescent="0.25">
      <c r="A2" s="376"/>
      <c r="B2" s="377"/>
      <c r="C2" s="377"/>
      <c r="D2" s="377"/>
      <c r="E2" s="377"/>
      <c r="F2" s="377"/>
      <c r="G2" s="377"/>
      <c r="H2" s="377"/>
      <c r="I2" s="377"/>
      <c r="J2" s="377"/>
      <c r="K2" s="378"/>
      <c r="L2" s="327"/>
      <c r="M2" s="315"/>
      <c r="N2" s="67"/>
      <c r="O2" s="67"/>
      <c r="P2" s="67"/>
      <c r="Q2" s="67"/>
      <c r="R2" s="67"/>
    </row>
    <row r="3" spans="1:18" ht="12.75" customHeight="1" x14ac:dyDescent="0.2">
      <c r="A3" s="376"/>
      <c r="B3" s="377"/>
      <c r="C3" s="377"/>
      <c r="D3" s="377"/>
      <c r="E3" s="377"/>
      <c r="F3" s="377"/>
      <c r="G3" s="377"/>
      <c r="H3" s="377"/>
      <c r="I3" s="377"/>
      <c r="J3" s="377"/>
      <c r="K3" s="378"/>
      <c r="L3" s="379" t="s">
        <v>780</v>
      </c>
      <c r="M3" s="380"/>
      <c r="N3" s="67"/>
      <c r="O3" s="67"/>
      <c r="P3" s="67"/>
      <c r="Q3" s="67"/>
      <c r="R3" s="67"/>
    </row>
    <row r="4" spans="1:18" ht="12.75" customHeight="1" x14ac:dyDescent="0.2">
      <c r="A4" s="376"/>
      <c r="B4" s="377"/>
      <c r="C4" s="377"/>
      <c r="D4" s="377"/>
      <c r="E4" s="377"/>
      <c r="F4" s="377"/>
      <c r="G4" s="377"/>
      <c r="H4" s="377"/>
      <c r="I4" s="377"/>
      <c r="J4" s="377"/>
      <c r="K4" s="378"/>
      <c r="L4" s="381"/>
      <c r="M4" s="382"/>
      <c r="N4" s="67"/>
      <c r="O4" s="67"/>
      <c r="P4" s="67"/>
      <c r="Q4" s="67"/>
      <c r="R4" s="67"/>
    </row>
    <row r="5" spans="1:18" ht="12.75" customHeight="1" x14ac:dyDescent="0.2">
      <c r="A5" s="376"/>
      <c r="B5" s="377"/>
      <c r="C5" s="377"/>
      <c r="D5" s="377"/>
      <c r="E5" s="377"/>
      <c r="F5" s="377"/>
      <c r="G5" s="377"/>
      <c r="H5" s="377"/>
      <c r="I5" s="377"/>
      <c r="J5" s="377"/>
      <c r="K5" s="378"/>
      <c r="L5" s="381"/>
      <c r="M5" s="382"/>
      <c r="N5" s="67"/>
      <c r="O5" s="67"/>
      <c r="P5" s="67"/>
      <c r="Q5" s="67"/>
      <c r="R5" s="67"/>
    </row>
    <row r="6" spans="1:18" ht="67.5" customHeight="1" thickBot="1" x14ac:dyDescent="0.25">
      <c r="A6" s="376"/>
      <c r="B6" s="377"/>
      <c r="C6" s="377"/>
      <c r="D6" s="377"/>
      <c r="E6" s="377"/>
      <c r="F6" s="377"/>
      <c r="G6" s="377"/>
      <c r="H6" s="377"/>
      <c r="I6" s="377"/>
      <c r="J6" s="377"/>
      <c r="K6" s="378"/>
      <c r="L6" s="383"/>
      <c r="M6" s="384"/>
      <c r="N6" s="69"/>
      <c r="O6" s="69"/>
      <c r="P6" s="69"/>
      <c r="Q6" s="69"/>
      <c r="R6" s="69"/>
    </row>
    <row r="7" spans="1:18" ht="13.5" thickBot="1" x14ac:dyDescent="0.25">
      <c r="A7" s="400" t="s">
        <v>51</v>
      </c>
      <c r="B7" s="401"/>
      <c r="C7" s="401"/>
      <c r="D7" s="401"/>
      <c r="E7" s="402"/>
      <c r="F7" s="236" t="s">
        <v>52</v>
      </c>
      <c r="G7" s="237" t="s">
        <v>102</v>
      </c>
      <c r="H7" s="238" t="s">
        <v>50</v>
      </c>
      <c r="I7" s="403" t="s">
        <v>1</v>
      </c>
      <c r="J7" s="404"/>
      <c r="K7" s="405"/>
      <c r="L7" s="97"/>
      <c r="M7" s="87" t="s">
        <v>103</v>
      </c>
      <c r="N7" s="73"/>
      <c r="O7" s="67"/>
      <c r="P7" s="67"/>
      <c r="Q7" s="67"/>
      <c r="R7" s="67"/>
    </row>
    <row r="8" spans="1:18" ht="12.75" customHeight="1" x14ac:dyDescent="0.2">
      <c r="A8" s="399" t="s">
        <v>104</v>
      </c>
      <c r="B8" s="397"/>
      <c r="C8" s="397"/>
      <c r="D8" s="397" t="s">
        <v>262</v>
      </c>
      <c r="E8" s="397"/>
      <c r="F8" s="406" t="s">
        <v>818</v>
      </c>
      <c r="G8" s="406" t="s">
        <v>818</v>
      </c>
      <c r="H8" s="406" t="s">
        <v>818</v>
      </c>
      <c r="I8" s="88" t="s">
        <v>105</v>
      </c>
      <c r="J8" s="395" t="s">
        <v>818</v>
      </c>
      <c r="K8" s="395"/>
      <c r="L8" s="395"/>
      <c r="M8" s="107" t="s">
        <v>100</v>
      </c>
    </row>
    <row r="9" spans="1:18" ht="12.75" customHeight="1" x14ac:dyDescent="0.2">
      <c r="A9" s="396" t="s">
        <v>818</v>
      </c>
      <c r="B9" s="395"/>
      <c r="C9" s="395"/>
      <c r="D9" s="397" t="s">
        <v>263</v>
      </c>
      <c r="E9" s="397"/>
      <c r="F9" s="407"/>
      <c r="G9" s="407"/>
      <c r="H9" s="407"/>
      <c r="I9" s="88" t="s">
        <v>106</v>
      </c>
      <c r="J9" s="398"/>
      <c r="K9" s="398"/>
      <c r="L9" s="398"/>
      <c r="M9" s="171" t="s">
        <v>818</v>
      </c>
      <c r="P9" s="74"/>
    </row>
    <row r="10" spans="1:18" x14ac:dyDescent="0.2">
      <c r="A10" s="399" t="s">
        <v>107</v>
      </c>
      <c r="B10" s="397"/>
      <c r="C10" s="397"/>
      <c r="D10" s="104" t="s">
        <v>264</v>
      </c>
      <c r="E10" s="105"/>
      <c r="F10" s="407"/>
      <c r="G10" s="407"/>
      <c r="H10" s="407"/>
      <c r="I10" s="88" t="s">
        <v>108</v>
      </c>
      <c r="J10" s="398"/>
      <c r="K10" s="398"/>
      <c r="L10" s="398"/>
      <c r="M10" s="109" t="s">
        <v>109</v>
      </c>
    </row>
    <row r="11" spans="1:18" ht="13.5" thickBot="1" x14ac:dyDescent="0.25">
      <c r="A11" s="408"/>
      <c r="B11" s="398"/>
      <c r="C11" s="398"/>
      <c r="D11" s="104" t="s">
        <v>265</v>
      </c>
      <c r="E11" s="106"/>
      <c r="F11" s="407"/>
      <c r="G11" s="407"/>
      <c r="H11" s="407"/>
      <c r="I11" s="88" t="s">
        <v>110</v>
      </c>
      <c r="J11" s="398"/>
      <c r="K11" s="398"/>
      <c r="L11" s="398"/>
      <c r="M11" s="110"/>
    </row>
    <row r="12" spans="1:18" ht="13.5" thickBot="1" x14ac:dyDescent="0.25">
      <c r="A12" s="92"/>
      <c r="B12" s="98"/>
      <c r="C12" s="98"/>
      <c r="D12" s="98"/>
      <c r="E12" s="98"/>
      <c r="F12" s="189"/>
      <c r="G12" s="98"/>
      <c r="H12" s="98"/>
      <c r="I12" s="98"/>
      <c r="J12" s="98"/>
      <c r="K12" s="98"/>
      <c r="L12" s="98"/>
      <c r="M12" s="99"/>
    </row>
    <row r="13" spans="1:18" ht="122.25" thickBot="1" x14ac:dyDescent="0.25">
      <c r="A13" s="75"/>
      <c r="B13" s="76" t="s">
        <v>1318</v>
      </c>
      <c r="C13" s="76" t="s">
        <v>1305</v>
      </c>
      <c r="D13" s="76" t="s">
        <v>1306</v>
      </c>
      <c r="E13" s="253" t="s">
        <v>1307</v>
      </c>
      <c r="F13" s="190" t="s">
        <v>930</v>
      </c>
      <c r="G13" s="137" t="s">
        <v>1230</v>
      </c>
      <c r="H13" s="393" t="s">
        <v>1252</v>
      </c>
      <c r="I13" s="394"/>
      <c r="J13" s="76" t="s">
        <v>9</v>
      </c>
      <c r="K13" s="126" t="s">
        <v>1308</v>
      </c>
      <c r="L13" s="127" t="s">
        <v>1309</v>
      </c>
      <c r="M13" s="232" t="s">
        <v>1167</v>
      </c>
    </row>
    <row r="14" spans="1:18" ht="33" customHeight="1" thickBot="1" x14ac:dyDescent="0.25">
      <c r="A14" s="77">
        <v>1</v>
      </c>
      <c r="B14" s="203" t="s">
        <v>49</v>
      </c>
      <c r="C14" s="207" t="str">
        <f t="shared" ref="C14:C22" si="0">IF(ISERROR(VLOOKUP(H14,$J$30:$M$88,2,FALSE)),"",VLOOKUP(H14,$J$30:$M$88,2,FALSE))</f>
        <v/>
      </c>
      <c r="D14" s="208" t="str">
        <f t="shared" ref="D14:D22" si="1">IF(ISERROR(VLOOKUP(H14,$J$30:$M$88,3,FALSE)),"",VLOOKUP(H14,$J$30:$M$88,3,FALSE))</f>
        <v/>
      </c>
      <c r="E14" s="208" t="str">
        <f t="shared" ref="E14:E22" si="2">IF(ISERROR(VLOOKUP(H14,$J$30:$M$88,4,)),"",VLOOKUP(H14,$J$30:$M$88,4,))</f>
        <v/>
      </c>
      <c r="F14" s="231" t="str">
        <f t="shared" ref="F14:F22" si="3">IF(ISERROR(VLOOKUP(H14,$J$30:$N$88,5,)),"",VLOOKUP(H14,$J$30:$N$88,5,))</f>
        <v/>
      </c>
      <c r="G14" s="78"/>
      <c r="H14" s="390"/>
      <c r="I14" s="391"/>
      <c r="J14" s="191"/>
      <c r="K14" s="194" t="s">
        <v>49</v>
      </c>
      <c r="L14" s="121" t="s">
        <v>49</v>
      </c>
      <c r="M14" s="89" t="s">
        <v>49</v>
      </c>
    </row>
    <row r="15" spans="1:18" ht="20.25" customHeight="1" thickBot="1" x14ac:dyDescent="0.25">
      <c r="A15" s="77">
        <v>2</v>
      </c>
      <c r="B15" s="204"/>
      <c r="C15" s="207" t="str">
        <f t="shared" si="0"/>
        <v/>
      </c>
      <c r="D15" s="208" t="str">
        <f t="shared" si="1"/>
        <v/>
      </c>
      <c r="E15" s="208" t="str">
        <f t="shared" si="2"/>
        <v/>
      </c>
      <c r="F15" s="231" t="str">
        <f t="shared" si="3"/>
        <v/>
      </c>
      <c r="G15" s="78"/>
      <c r="H15" s="390"/>
      <c r="I15" s="391"/>
      <c r="J15" s="195"/>
      <c r="K15" s="196"/>
      <c r="L15" s="123"/>
      <c r="M15" s="197"/>
    </row>
    <row r="16" spans="1:18" ht="20.25" customHeight="1" thickBot="1" x14ac:dyDescent="0.25">
      <c r="A16" s="77">
        <v>3</v>
      </c>
      <c r="B16" s="204"/>
      <c r="C16" s="207" t="str">
        <f t="shared" si="0"/>
        <v/>
      </c>
      <c r="D16" s="208" t="str">
        <f t="shared" si="1"/>
        <v/>
      </c>
      <c r="E16" s="208" t="str">
        <f t="shared" si="2"/>
        <v/>
      </c>
      <c r="F16" s="231" t="str">
        <f t="shared" si="3"/>
        <v/>
      </c>
      <c r="G16" s="78"/>
      <c r="H16" s="390"/>
      <c r="I16" s="391"/>
      <c r="J16" s="195" t="s">
        <v>49</v>
      </c>
      <c r="K16" s="196"/>
      <c r="L16" s="123"/>
      <c r="M16" s="197"/>
    </row>
    <row r="17" spans="1:14" ht="20.25" customHeight="1" thickBot="1" x14ac:dyDescent="0.25">
      <c r="A17" s="77">
        <v>4</v>
      </c>
      <c r="B17" s="205"/>
      <c r="C17" s="207" t="str">
        <f t="shared" si="0"/>
        <v/>
      </c>
      <c r="D17" s="208" t="str">
        <f t="shared" si="1"/>
        <v/>
      </c>
      <c r="E17" s="208" t="str">
        <f t="shared" si="2"/>
        <v/>
      </c>
      <c r="F17" s="231" t="str">
        <f t="shared" si="3"/>
        <v/>
      </c>
      <c r="G17" s="78"/>
      <c r="H17" s="390"/>
      <c r="I17" s="391"/>
      <c r="J17" s="195" t="s">
        <v>49</v>
      </c>
      <c r="K17" s="196"/>
      <c r="L17" s="123"/>
      <c r="M17" s="197"/>
    </row>
    <row r="18" spans="1:14" ht="20.25" customHeight="1" thickBot="1" x14ac:dyDescent="0.25">
      <c r="A18" s="77">
        <v>5</v>
      </c>
      <c r="B18" s="204"/>
      <c r="C18" s="207" t="str">
        <f t="shared" si="0"/>
        <v/>
      </c>
      <c r="D18" s="208" t="str">
        <f t="shared" si="1"/>
        <v/>
      </c>
      <c r="E18" s="208" t="str">
        <f t="shared" si="2"/>
        <v/>
      </c>
      <c r="F18" s="231" t="str">
        <f t="shared" si="3"/>
        <v/>
      </c>
      <c r="G18" s="78"/>
      <c r="H18" s="390"/>
      <c r="I18" s="391"/>
      <c r="J18" s="195" t="s">
        <v>49</v>
      </c>
      <c r="K18" s="196"/>
      <c r="L18" s="123"/>
      <c r="M18" s="197"/>
    </row>
    <row r="19" spans="1:14" ht="20.25" customHeight="1" thickBot="1" x14ac:dyDescent="0.25">
      <c r="A19" s="77">
        <v>6</v>
      </c>
      <c r="B19" s="204"/>
      <c r="C19" s="207" t="str">
        <f t="shared" si="0"/>
        <v/>
      </c>
      <c r="D19" s="208" t="str">
        <f t="shared" si="1"/>
        <v/>
      </c>
      <c r="E19" s="208" t="str">
        <f t="shared" si="2"/>
        <v/>
      </c>
      <c r="F19" s="231" t="str">
        <f t="shared" si="3"/>
        <v/>
      </c>
      <c r="G19" s="78"/>
      <c r="H19" s="386"/>
      <c r="I19" s="392"/>
      <c r="J19" s="195" t="s">
        <v>49</v>
      </c>
      <c r="K19" s="196"/>
      <c r="L19" s="123"/>
      <c r="M19" s="197"/>
    </row>
    <row r="20" spans="1:14" ht="20.25" customHeight="1" thickBot="1" x14ac:dyDescent="0.25">
      <c r="A20" s="77">
        <v>7</v>
      </c>
      <c r="B20" s="204"/>
      <c r="C20" s="207" t="str">
        <f t="shared" si="0"/>
        <v/>
      </c>
      <c r="D20" s="208" t="str">
        <f t="shared" si="1"/>
        <v/>
      </c>
      <c r="E20" s="208" t="str">
        <f t="shared" si="2"/>
        <v/>
      </c>
      <c r="F20" s="231" t="str">
        <f t="shared" si="3"/>
        <v/>
      </c>
      <c r="G20" s="78"/>
      <c r="H20" s="386"/>
      <c r="I20" s="392"/>
      <c r="J20" s="195" t="s">
        <v>49</v>
      </c>
      <c r="K20" s="196"/>
      <c r="L20" s="123"/>
      <c r="M20" s="197"/>
    </row>
    <row r="21" spans="1:14" ht="20.25" customHeight="1" thickBot="1" x14ac:dyDescent="0.25">
      <c r="A21" s="77">
        <v>8</v>
      </c>
      <c r="B21" s="204"/>
      <c r="C21" s="207" t="str">
        <f t="shared" si="0"/>
        <v/>
      </c>
      <c r="D21" s="208" t="str">
        <f t="shared" si="1"/>
        <v/>
      </c>
      <c r="E21" s="208" t="str">
        <f t="shared" si="2"/>
        <v/>
      </c>
      <c r="F21" s="231" t="str">
        <f t="shared" si="3"/>
        <v/>
      </c>
      <c r="G21" s="78"/>
      <c r="H21" s="386" t="s">
        <v>49</v>
      </c>
      <c r="I21" s="387"/>
      <c r="J21" s="195" t="s">
        <v>49</v>
      </c>
      <c r="K21" s="196"/>
      <c r="L21" s="123"/>
      <c r="M21" s="197"/>
    </row>
    <row r="22" spans="1:14" ht="20.25" customHeight="1" thickBot="1" x14ac:dyDescent="0.25">
      <c r="A22" s="80">
        <v>9</v>
      </c>
      <c r="B22" s="206"/>
      <c r="C22" s="207" t="str">
        <f t="shared" si="0"/>
        <v/>
      </c>
      <c r="D22" s="208" t="str">
        <f t="shared" si="1"/>
        <v/>
      </c>
      <c r="E22" s="208" t="str">
        <f t="shared" si="2"/>
        <v/>
      </c>
      <c r="F22" s="231" t="str">
        <f t="shared" si="3"/>
        <v/>
      </c>
      <c r="G22" s="79"/>
      <c r="H22" s="388" t="s">
        <v>49</v>
      </c>
      <c r="I22" s="389"/>
      <c r="J22" s="198" t="s">
        <v>49</v>
      </c>
      <c r="K22" s="199"/>
      <c r="L22" s="125"/>
      <c r="M22" s="200"/>
    </row>
    <row r="23" spans="1:14" ht="13.5" thickBot="1" x14ac:dyDescent="0.25">
      <c r="A23" s="92"/>
      <c r="B23" s="98"/>
      <c r="C23" s="98"/>
      <c r="D23" s="98"/>
      <c r="E23" s="98"/>
      <c r="F23" s="98"/>
      <c r="G23" s="98"/>
      <c r="H23" s="98"/>
      <c r="I23" s="98"/>
      <c r="J23" s="98"/>
      <c r="K23" s="98"/>
      <c r="L23" s="98"/>
      <c r="M23" s="99"/>
    </row>
    <row r="25" spans="1:14" x14ac:dyDescent="0.2">
      <c r="B25" s="119"/>
      <c r="C25" s="81" t="s">
        <v>196</v>
      </c>
      <c r="D25" s="81"/>
    </row>
    <row r="26" spans="1:14" x14ac:dyDescent="0.2">
      <c r="B26" s="128"/>
      <c r="C26" s="81" t="s">
        <v>112</v>
      </c>
      <c r="D26" s="81"/>
    </row>
    <row r="27" spans="1:14" x14ac:dyDescent="0.2">
      <c r="C27" s="81" t="s">
        <v>113</v>
      </c>
      <c r="D27" s="81"/>
    </row>
    <row r="28" spans="1:14" ht="20.25" x14ac:dyDescent="0.3">
      <c r="J28" s="155" t="s">
        <v>779</v>
      </c>
    </row>
    <row r="30" spans="1:14" x14ac:dyDescent="0.2">
      <c r="H30" s="152"/>
      <c r="I30" s="82"/>
      <c r="J30" s="82" t="s">
        <v>114</v>
      </c>
      <c r="K30" s="82" t="s">
        <v>3</v>
      </c>
      <c r="L30" s="82" t="s">
        <v>117</v>
      </c>
      <c r="M30" s="82" t="s">
        <v>197</v>
      </c>
      <c r="N30" s="82" t="s">
        <v>946</v>
      </c>
    </row>
    <row r="31" spans="1:14" s="254" customFormat="1" x14ac:dyDescent="0.2">
      <c r="H31" s="152"/>
      <c r="I31" s="255"/>
      <c r="J31" s="255"/>
      <c r="K31" s="255"/>
      <c r="L31" s="255"/>
      <c r="M31" s="255"/>
      <c r="N31" s="255"/>
    </row>
    <row r="32" spans="1:14" s="254" customFormat="1" x14ac:dyDescent="0.2">
      <c r="H32" s="152"/>
      <c r="I32" s="255"/>
      <c r="J32" s="256" t="s">
        <v>1184</v>
      </c>
      <c r="K32" s="174" t="s">
        <v>1185</v>
      </c>
      <c r="L32" s="174">
        <v>1000506</v>
      </c>
      <c r="M32" s="174" t="s">
        <v>1186</v>
      </c>
      <c r="N32" s="202" t="s">
        <v>1187</v>
      </c>
    </row>
    <row r="33" spans="5:14" s="254" customFormat="1" x14ac:dyDescent="0.2">
      <c r="H33" s="152"/>
      <c r="I33" s="255"/>
      <c r="J33" s="256" t="s">
        <v>1188</v>
      </c>
      <c r="K33" s="174" t="s">
        <v>1189</v>
      </c>
      <c r="L33" s="174">
        <v>1000504</v>
      </c>
      <c r="M33" s="174" t="s">
        <v>1190</v>
      </c>
      <c r="N33" s="202" t="s">
        <v>1191</v>
      </c>
    </row>
    <row r="34" spans="5:14" s="254" customFormat="1" x14ac:dyDescent="0.2">
      <c r="H34" s="152"/>
      <c r="I34" s="255"/>
      <c r="J34" s="256" t="s">
        <v>1192</v>
      </c>
      <c r="K34" s="174" t="s">
        <v>1193</v>
      </c>
      <c r="L34" s="174">
        <v>1000505</v>
      </c>
      <c r="M34" s="174" t="s">
        <v>1194</v>
      </c>
      <c r="N34" s="202" t="s">
        <v>1195</v>
      </c>
    </row>
    <row r="35" spans="5:14" s="254" customFormat="1" x14ac:dyDescent="0.2">
      <c r="H35" s="152"/>
      <c r="I35" s="255"/>
      <c r="J35" s="256" t="s">
        <v>1218</v>
      </c>
      <c r="K35" s="174" t="s">
        <v>1219</v>
      </c>
      <c r="L35" s="174">
        <v>1000509</v>
      </c>
      <c r="M35" s="174" t="s">
        <v>1220</v>
      </c>
      <c r="N35" s="202" t="s">
        <v>1221</v>
      </c>
    </row>
    <row r="36" spans="5:14" s="254" customFormat="1" x14ac:dyDescent="0.2">
      <c r="H36" s="152"/>
      <c r="I36" s="255"/>
      <c r="J36" s="256" t="s">
        <v>1222</v>
      </c>
      <c r="K36" s="174" t="s">
        <v>1223</v>
      </c>
      <c r="L36" s="174">
        <v>1000508</v>
      </c>
      <c r="M36" s="174" t="s">
        <v>1224</v>
      </c>
      <c r="N36" s="202" t="s">
        <v>1225</v>
      </c>
    </row>
    <row r="37" spans="5:14" s="254" customFormat="1" x14ac:dyDescent="0.2">
      <c r="H37" s="152"/>
      <c r="I37" s="255"/>
      <c r="J37" s="256" t="s">
        <v>1226</v>
      </c>
      <c r="K37" s="174" t="s">
        <v>1227</v>
      </c>
      <c r="L37" s="174">
        <v>1000231</v>
      </c>
      <c r="M37" s="174" t="s">
        <v>1228</v>
      </c>
      <c r="N37" s="202" t="s">
        <v>1229</v>
      </c>
    </row>
    <row r="38" spans="5:14" s="254" customFormat="1" x14ac:dyDescent="0.2">
      <c r="H38" s="152"/>
      <c r="I38" s="255"/>
      <c r="J38" s="256" t="s">
        <v>1206</v>
      </c>
      <c r="K38" s="174" t="s">
        <v>1207</v>
      </c>
      <c r="L38" s="174">
        <v>1000507</v>
      </c>
      <c r="M38" s="174" t="s">
        <v>1204</v>
      </c>
      <c r="N38" s="202" t="s">
        <v>1205</v>
      </c>
    </row>
    <row r="39" spans="5:14" s="254" customFormat="1" x14ac:dyDescent="0.2">
      <c r="H39" s="152"/>
      <c r="I39" s="255"/>
      <c r="J39" s="256" t="s">
        <v>1196</v>
      </c>
      <c r="K39" s="174" t="s">
        <v>1197</v>
      </c>
      <c r="L39" s="174">
        <v>802698</v>
      </c>
      <c r="M39" s="174" t="s">
        <v>1198</v>
      </c>
      <c r="N39" s="202" t="s">
        <v>1199</v>
      </c>
    </row>
    <row r="40" spans="5:14" s="254" customFormat="1" x14ac:dyDescent="0.2">
      <c r="H40" s="152"/>
      <c r="I40" s="255"/>
      <c r="J40" s="256" t="s">
        <v>1200</v>
      </c>
      <c r="K40" s="174" t="s">
        <v>1201</v>
      </c>
      <c r="L40" s="174">
        <v>802698</v>
      </c>
      <c r="M40" s="174" t="s">
        <v>1198</v>
      </c>
      <c r="N40" s="202" t="s">
        <v>1199</v>
      </c>
    </row>
    <row r="41" spans="5:14" s="254" customFormat="1" x14ac:dyDescent="0.2">
      <c r="H41" s="152"/>
      <c r="I41" s="255"/>
      <c r="J41" s="256" t="s">
        <v>1202</v>
      </c>
      <c r="K41" s="174" t="s">
        <v>1203</v>
      </c>
      <c r="L41" s="174">
        <v>802698</v>
      </c>
      <c r="M41" s="174" t="s">
        <v>1198</v>
      </c>
      <c r="N41" s="202" t="s">
        <v>1199</v>
      </c>
    </row>
    <row r="42" spans="5:14" s="254" customFormat="1" x14ac:dyDescent="0.2">
      <c r="H42" s="152"/>
      <c r="I42" s="255"/>
      <c r="J42" s="256" t="s">
        <v>1208</v>
      </c>
      <c r="K42" s="174" t="s">
        <v>1209</v>
      </c>
      <c r="L42" s="174">
        <v>1000517</v>
      </c>
      <c r="M42" s="174" t="s">
        <v>1210</v>
      </c>
      <c r="N42" s="202" t="s">
        <v>1211</v>
      </c>
    </row>
    <row r="43" spans="5:14" s="254" customFormat="1" x14ac:dyDescent="0.2">
      <c r="H43" s="152"/>
      <c r="I43" s="255"/>
      <c r="J43" s="256" t="s">
        <v>1212</v>
      </c>
      <c r="K43" s="174" t="s">
        <v>1213</v>
      </c>
      <c r="L43" s="174">
        <v>1000619</v>
      </c>
      <c r="M43" s="174" t="s">
        <v>1214</v>
      </c>
      <c r="N43" s="202" t="s">
        <v>938</v>
      </c>
    </row>
    <row r="44" spans="5:14" s="254" customFormat="1" x14ac:dyDescent="0.2">
      <c r="H44" s="152"/>
      <c r="I44" s="255"/>
      <c r="J44" s="256" t="s">
        <v>1215</v>
      </c>
      <c r="K44" s="174" t="s">
        <v>1216</v>
      </c>
      <c r="L44" s="174">
        <v>1000620</v>
      </c>
      <c r="M44" s="174" t="s">
        <v>1217</v>
      </c>
      <c r="N44" s="202" t="s">
        <v>938</v>
      </c>
    </row>
    <row r="45" spans="5:14" x14ac:dyDescent="0.2">
      <c r="H45" s="85"/>
      <c r="I45" s="174"/>
      <c r="J45" s="174" t="s">
        <v>739</v>
      </c>
      <c r="K45" s="175" t="s">
        <v>762</v>
      </c>
      <c r="L45" s="175">
        <v>796838</v>
      </c>
      <c r="M45" s="176" t="s">
        <v>775</v>
      </c>
      <c r="N45" s="202" t="s">
        <v>931</v>
      </c>
    </row>
    <row r="46" spans="5:14" x14ac:dyDescent="0.2">
      <c r="H46" s="85"/>
      <c r="I46" s="174"/>
      <c r="J46" s="174" t="s">
        <v>737</v>
      </c>
      <c r="K46" s="174" t="s">
        <v>760</v>
      </c>
      <c r="L46" s="174">
        <v>796834</v>
      </c>
      <c r="M46" s="177" t="s">
        <v>774</v>
      </c>
      <c r="N46" s="202" t="s">
        <v>932</v>
      </c>
    </row>
    <row r="47" spans="5:14" x14ac:dyDescent="0.2">
      <c r="E47" s="84"/>
      <c r="H47" s="85"/>
      <c r="I47" s="174"/>
      <c r="J47" s="174" t="s">
        <v>738</v>
      </c>
      <c r="K47" s="174" t="s">
        <v>761</v>
      </c>
      <c r="L47" s="174">
        <v>799010</v>
      </c>
      <c r="M47" s="177" t="s">
        <v>774</v>
      </c>
      <c r="N47" s="202" t="s">
        <v>932</v>
      </c>
    </row>
    <row r="48" spans="5:14" x14ac:dyDescent="0.2">
      <c r="H48" s="85"/>
      <c r="I48" s="178"/>
      <c r="J48" s="178" t="s">
        <v>845</v>
      </c>
      <c r="K48" s="178" t="s">
        <v>840</v>
      </c>
      <c r="L48" s="178">
        <v>781250</v>
      </c>
      <c r="M48" s="178" t="s">
        <v>767</v>
      </c>
      <c r="N48" s="202" t="s">
        <v>933</v>
      </c>
    </row>
    <row r="49" spans="3:14" x14ac:dyDescent="0.2">
      <c r="H49" s="85"/>
      <c r="I49" s="178"/>
      <c r="J49" s="178" t="s">
        <v>836</v>
      </c>
      <c r="K49" s="178" t="s">
        <v>833</v>
      </c>
      <c r="L49" s="178">
        <v>781299</v>
      </c>
      <c r="M49" s="178" t="s">
        <v>767</v>
      </c>
      <c r="N49" s="202" t="s">
        <v>933</v>
      </c>
    </row>
    <row r="50" spans="3:14" x14ac:dyDescent="0.2">
      <c r="C50" s="385"/>
      <c r="D50" s="385"/>
      <c r="E50" s="385"/>
      <c r="H50" s="85"/>
      <c r="I50" s="174"/>
      <c r="J50" s="174" t="s">
        <v>724</v>
      </c>
      <c r="K50" s="174" t="s">
        <v>747</v>
      </c>
      <c r="L50" s="174">
        <v>796845</v>
      </c>
      <c r="M50" s="177" t="s">
        <v>767</v>
      </c>
      <c r="N50" s="202" t="s">
        <v>933</v>
      </c>
    </row>
    <row r="51" spans="3:14" x14ac:dyDescent="0.2">
      <c r="H51" s="85"/>
      <c r="I51" s="179"/>
      <c r="J51" s="179" t="s">
        <v>725</v>
      </c>
      <c r="K51" s="179" t="s">
        <v>748</v>
      </c>
      <c r="L51" s="179">
        <v>802198</v>
      </c>
      <c r="M51" s="177" t="s">
        <v>767</v>
      </c>
      <c r="N51" s="202" t="s">
        <v>933</v>
      </c>
    </row>
    <row r="52" spans="3:14" x14ac:dyDescent="0.2">
      <c r="H52" s="85"/>
      <c r="I52" s="179"/>
      <c r="J52" s="179" t="s">
        <v>728</v>
      </c>
      <c r="K52" s="179" t="s">
        <v>751</v>
      </c>
      <c r="L52" s="179">
        <v>802199</v>
      </c>
      <c r="M52" s="177" t="s">
        <v>767</v>
      </c>
      <c r="N52" s="202" t="s">
        <v>933</v>
      </c>
    </row>
    <row r="53" spans="3:14" x14ac:dyDescent="0.2">
      <c r="H53" s="85"/>
      <c r="I53" s="179"/>
      <c r="J53" s="179" t="s">
        <v>726</v>
      </c>
      <c r="K53" s="179" t="s">
        <v>749</v>
      </c>
      <c r="L53" s="179">
        <v>802200</v>
      </c>
      <c r="M53" s="177" t="s">
        <v>767</v>
      </c>
      <c r="N53" s="202" t="s">
        <v>933</v>
      </c>
    </row>
    <row r="54" spans="3:14" x14ac:dyDescent="0.2">
      <c r="H54" s="85"/>
      <c r="I54" s="179"/>
      <c r="J54" s="179" t="s">
        <v>727</v>
      </c>
      <c r="K54" s="179" t="s">
        <v>750</v>
      </c>
      <c r="L54" s="179">
        <v>802201</v>
      </c>
      <c r="M54" s="177" t="s">
        <v>767</v>
      </c>
      <c r="N54" s="202" t="s">
        <v>933</v>
      </c>
    </row>
    <row r="55" spans="3:14" x14ac:dyDescent="0.2">
      <c r="H55" s="85"/>
      <c r="I55" s="179"/>
      <c r="J55" s="179" t="s">
        <v>729</v>
      </c>
      <c r="K55" s="179" t="s">
        <v>752</v>
      </c>
      <c r="L55" s="179">
        <v>802202</v>
      </c>
      <c r="M55" s="177" t="s">
        <v>767</v>
      </c>
      <c r="N55" s="202" t="s">
        <v>933</v>
      </c>
    </row>
    <row r="56" spans="3:14" x14ac:dyDescent="0.2">
      <c r="H56" s="85"/>
      <c r="I56" s="179"/>
      <c r="J56" s="179" t="s">
        <v>730</v>
      </c>
      <c r="K56" s="179" t="s">
        <v>753</v>
      </c>
      <c r="L56" s="179">
        <v>802268</v>
      </c>
      <c r="M56" s="177" t="s">
        <v>767</v>
      </c>
      <c r="N56" s="202" t="s">
        <v>933</v>
      </c>
    </row>
    <row r="57" spans="3:14" x14ac:dyDescent="0.2">
      <c r="H57" s="85"/>
      <c r="I57" s="178"/>
      <c r="J57" s="178" t="s">
        <v>846</v>
      </c>
      <c r="K57" s="180" t="s">
        <v>841</v>
      </c>
      <c r="L57" s="178">
        <v>802270</v>
      </c>
      <c r="M57" s="178" t="s">
        <v>767</v>
      </c>
      <c r="N57" s="202" t="s">
        <v>933</v>
      </c>
    </row>
    <row r="58" spans="3:14" x14ac:dyDescent="0.2">
      <c r="H58" s="85"/>
      <c r="I58" s="178"/>
      <c r="J58" s="178" t="s">
        <v>837</v>
      </c>
      <c r="K58" s="180" t="s">
        <v>834</v>
      </c>
      <c r="L58" s="178">
        <v>802271</v>
      </c>
      <c r="M58" s="178" t="s">
        <v>767</v>
      </c>
      <c r="N58" s="202" t="s">
        <v>933</v>
      </c>
    </row>
    <row r="59" spans="3:14" x14ac:dyDescent="0.2">
      <c r="H59" s="85"/>
      <c r="I59" s="178"/>
      <c r="J59" s="178" t="s">
        <v>847</v>
      </c>
      <c r="K59" s="180" t="s">
        <v>842</v>
      </c>
      <c r="L59" s="178">
        <v>802272</v>
      </c>
      <c r="M59" s="178" t="s">
        <v>767</v>
      </c>
      <c r="N59" s="202" t="s">
        <v>933</v>
      </c>
    </row>
    <row r="60" spans="3:14" x14ac:dyDescent="0.2">
      <c r="H60" s="85"/>
      <c r="I60" s="178"/>
      <c r="J60" s="178" t="s">
        <v>844</v>
      </c>
      <c r="K60" s="178" t="s">
        <v>839</v>
      </c>
      <c r="L60" s="178">
        <v>804068</v>
      </c>
      <c r="M60" s="178" t="s">
        <v>767</v>
      </c>
      <c r="N60" s="202" t="s">
        <v>933</v>
      </c>
    </row>
    <row r="61" spans="3:14" x14ac:dyDescent="0.2">
      <c r="H61" s="85"/>
      <c r="I61" s="178"/>
      <c r="J61" s="178" t="s">
        <v>843</v>
      </c>
      <c r="K61" s="180" t="s">
        <v>838</v>
      </c>
      <c r="L61" s="178">
        <v>804132</v>
      </c>
      <c r="M61" s="178" t="s">
        <v>767</v>
      </c>
      <c r="N61" s="202" t="s">
        <v>933</v>
      </c>
    </row>
    <row r="62" spans="3:14" x14ac:dyDescent="0.2">
      <c r="H62" s="85"/>
      <c r="I62" s="174"/>
      <c r="J62" s="174" t="s">
        <v>733</v>
      </c>
      <c r="K62" s="174" t="s">
        <v>756</v>
      </c>
      <c r="L62" s="174">
        <v>796848</v>
      </c>
      <c r="M62" s="177" t="s">
        <v>770</v>
      </c>
      <c r="N62" s="202" t="s">
        <v>934</v>
      </c>
    </row>
    <row r="63" spans="3:14" x14ac:dyDescent="0.2">
      <c r="H63" s="85"/>
      <c r="I63" s="174"/>
      <c r="J63" s="174" t="s">
        <v>719</v>
      </c>
      <c r="K63" s="174" t="s">
        <v>742</v>
      </c>
      <c r="L63" s="174">
        <v>796851</v>
      </c>
      <c r="M63" s="177" t="s">
        <v>765</v>
      </c>
      <c r="N63" s="202" t="s">
        <v>935</v>
      </c>
    </row>
    <row r="64" spans="3:14" x14ac:dyDescent="0.2">
      <c r="H64" s="85"/>
      <c r="I64" s="174"/>
      <c r="J64" s="174" t="s">
        <v>55</v>
      </c>
      <c r="K64" s="175" t="s">
        <v>764</v>
      </c>
      <c r="L64" s="175">
        <v>796839</v>
      </c>
      <c r="M64" s="176" t="s">
        <v>778</v>
      </c>
      <c r="N64" s="202" t="s">
        <v>936</v>
      </c>
    </row>
    <row r="65" spans="8:14" x14ac:dyDescent="0.2">
      <c r="H65" s="85"/>
      <c r="I65" s="174"/>
      <c r="J65" s="174" t="s">
        <v>740</v>
      </c>
      <c r="K65" s="175" t="s">
        <v>763</v>
      </c>
      <c r="L65" s="175">
        <v>796844</v>
      </c>
      <c r="M65" s="176" t="s">
        <v>776</v>
      </c>
      <c r="N65" s="202" t="s">
        <v>937</v>
      </c>
    </row>
    <row r="66" spans="8:14" x14ac:dyDescent="0.2">
      <c r="H66" s="85"/>
      <c r="I66" s="174"/>
      <c r="J66" s="174" t="s">
        <v>741</v>
      </c>
      <c r="K66" s="175" t="s">
        <v>823</v>
      </c>
      <c r="L66" s="175">
        <v>781204</v>
      </c>
      <c r="M66" s="176" t="s">
        <v>777</v>
      </c>
      <c r="N66" s="202" t="s">
        <v>937</v>
      </c>
    </row>
    <row r="67" spans="8:14" x14ac:dyDescent="0.2">
      <c r="H67" s="85"/>
      <c r="I67" s="174"/>
      <c r="J67" s="174" t="s">
        <v>848</v>
      </c>
      <c r="K67" s="175" t="s">
        <v>849</v>
      </c>
      <c r="L67" s="175">
        <v>781314</v>
      </c>
      <c r="M67" s="176" t="s">
        <v>850</v>
      </c>
      <c r="N67" s="202" t="s">
        <v>938</v>
      </c>
    </row>
    <row r="68" spans="8:14" x14ac:dyDescent="0.2">
      <c r="H68" s="85"/>
      <c r="I68" s="174"/>
      <c r="J68" s="174" t="s">
        <v>736</v>
      </c>
      <c r="K68" s="174" t="s">
        <v>759</v>
      </c>
      <c r="L68" s="174">
        <v>801339</v>
      </c>
      <c r="M68" s="177" t="s">
        <v>773</v>
      </c>
      <c r="N68" s="202" t="s">
        <v>938</v>
      </c>
    </row>
    <row r="69" spans="8:14" x14ac:dyDescent="0.2">
      <c r="H69" s="85"/>
      <c r="I69" s="174"/>
      <c r="J69" s="174" t="s">
        <v>734</v>
      </c>
      <c r="K69" s="174" t="s">
        <v>757</v>
      </c>
      <c r="L69" s="174">
        <v>796847</v>
      </c>
      <c r="M69" s="177" t="s">
        <v>771</v>
      </c>
      <c r="N69" s="202" t="s">
        <v>939</v>
      </c>
    </row>
    <row r="70" spans="8:14" x14ac:dyDescent="0.2">
      <c r="H70" s="85"/>
      <c r="I70" s="174"/>
      <c r="J70" s="174" t="s">
        <v>732</v>
      </c>
      <c r="K70" s="174" t="s">
        <v>755</v>
      </c>
      <c r="L70" s="174">
        <v>796836</v>
      </c>
      <c r="M70" s="177" t="s">
        <v>769</v>
      </c>
      <c r="N70" s="202" t="s">
        <v>940</v>
      </c>
    </row>
    <row r="71" spans="8:14" x14ac:dyDescent="0.2">
      <c r="H71" s="85"/>
      <c r="I71" s="174"/>
      <c r="J71" s="174" t="s">
        <v>851</v>
      </c>
      <c r="K71" s="175" t="s">
        <v>852</v>
      </c>
      <c r="L71" s="175">
        <v>781346</v>
      </c>
      <c r="M71" s="176" t="s">
        <v>853</v>
      </c>
      <c r="N71" s="202" t="s">
        <v>941</v>
      </c>
    </row>
    <row r="72" spans="8:14" x14ac:dyDescent="0.2">
      <c r="H72" s="85"/>
      <c r="I72" s="174"/>
      <c r="J72" s="174" t="s">
        <v>854</v>
      </c>
      <c r="K72" s="175" t="s">
        <v>855</v>
      </c>
      <c r="L72" s="175">
        <v>801147</v>
      </c>
      <c r="M72" s="176" t="s">
        <v>853</v>
      </c>
      <c r="N72" s="202" t="s">
        <v>941</v>
      </c>
    </row>
    <row r="73" spans="8:14" x14ac:dyDescent="0.2">
      <c r="H73" s="85"/>
      <c r="I73" s="174"/>
      <c r="J73" s="174" t="s">
        <v>856</v>
      </c>
      <c r="K73" s="175" t="s">
        <v>857</v>
      </c>
      <c r="L73" s="175">
        <v>801146</v>
      </c>
      <c r="M73" s="176" t="s">
        <v>858</v>
      </c>
      <c r="N73" s="202" t="s">
        <v>941</v>
      </c>
    </row>
    <row r="74" spans="8:14" x14ac:dyDescent="0.2">
      <c r="H74" s="85"/>
      <c r="I74" s="178"/>
      <c r="J74" s="178" t="s">
        <v>829</v>
      </c>
      <c r="K74" s="180" t="s">
        <v>828</v>
      </c>
      <c r="L74" s="180">
        <v>781249</v>
      </c>
      <c r="M74" s="180" t="s">
        <v>766</v>
      </c>
      <c r="N74" s="202" t="s">
        <v>942</v>
      </c>
    </row>
    <row r="75" spans="8:14" x14ac:dyDescent="0.2">
      <c r="H75" s="85"/>
      <c r="I75" s="178"/>
      <c r="J75" s="178" t="s">
        <v>827</v>
      </c>
      <c r="K75" s="180" t="s">
        <v>826</v>
      </c>
      <c r="L75" s="180">
        <v>782203</v>
      </c>
      <c r="M75" s="180" t="s">
        <v>766</v>
      </c>
      <c r="N75" s="202" t="s">
        <v>942</v>
      </c>
    </row>
    <row r="76" spans="8:14" x14ac:dyDescent="0.2">
      <c r="H76" s="85"/>
      <c r="I76" s="178"/>
      <c r="J76" s="178" t="s">
        <v>831</v>
      </c>
      <c r="K76" s="180" t="s">
        <v>830</v>
      </c>
      <c r="L76" s="180">
        <v>782302</v>
      </c>
      <c r="M76" s="180" t="s">
        <v>766</v>
      </c>
      <c r="N76" s="202" t="s">
        <v>942</v>
      </c>
    </row>
    <row r="77" spans="8:14" x14ac:dyDescent="0.2">
      <c r="H77" s="85"/>
      <c r="I77" s="178"/>
      <c r="J77" s="178" t="s">
        <v>825</v>
      </c>
      <c r="K77" s="180" t="s">
        <v>824</v>
      </c>
      <c r="L77" s="180">
        <v>782307</v>
      </c>
      <c r="M77" s="180" t="s">
        <v>766</v>
      </c>
      <c r="N77" s="202" t="s">
        <v>942</v>
      </c>
    </row>
    <row r="78" spans="8:14" x14ac:dyDescent="0.2">
      <c r="H78" s="85"/>
      <c r="I78" s="178"/>
      <c r="J78" s="178" t="s">
        <v>835</v>
      </c>
      <c r="K78" s="180" t="s">
        <v>832</v>
      </c>
      <c r="L78" s="180">
        <v>783954</v>
      </c>
      <c r="M78" s="180" t="s">
        <v>766</v>
      </c>
      <c r="N78" s="202" t="s">
        <v>942</v>
      </c>
    </row>
    <row r="79" spans="8:14" x14ac:dyDescent="0.2">
      <c r="H79" s="85"/>
      <c r="I79" s="174"/>
      <c r="J79" s="174" t="s">
        <v>720</v>
      </c>
      <c r="K79" s="174" t="s">
        <v>743</v>
      </c>
      <c r="L79" s="174">
        <v>796846</v>
      </c>
      <c r="M79" s="177" t="s">
        <v>766</v>
      </c>
      <c r="N79" s="202" t="s">
        <v>942</v>
      </c>
    </row>
    <row r="80" spans="8:14" x14ac:dyDescent="0.2">
      <c r="H80" s="85"/>
      <c r="I80" s="179"/>
      <c r="J80" s="179" t="s">
        <v>721</v>
      </c>
      <c r="K80" s="179" t="s">
        <v>744</v>
      </c>
      <c r="L80" s="179">
        <v>802196</v>
      </c>
      <c r="M80" s="177" t="s">
        <v>766</v>
      </c>
      <c r="N80" s="202" t="s">
        <v>942</v>
      </c>
    </row>
    <row r="81" spans="8:15" x14ac:dyDescent="0.2">
      <c r="H81" s="85"/>
      <c r="I81" s="179"/>
      <c r="J81" s="179" t="s">
        <v>722</v>
      </c>
      <c r="K81" s="179" t="s">
        <v>745</v>
      </c>
      <c r="L81" s="179">
        <v>802197</v>
      </c>
      <c r="M81" s="177" t="s">
        <v>766</v>
      </c>
      <c r="N81" s="202" t="s">
        <v>942</v>
      </c>
      <c r="O81" s="172"/>
    </row>
    <row r="82" spans="8:15" x14ac:dyDescent="0.2">
      <c r="H82" s="85"/>
      <c r="I82" s="179"/>
      <c r="J82" s="179" t="s">
        <v>723</v>
      </c>
      <c r="K82" s="179" t="s">
        <v>746</v>
      </c>
      <c r="L82" s="179">
        <v>802269</v>
      </c>
      <c r="M82" s="177" t="s">
        <v>766</v>
      </c>
      <c r="N82" s="202" t="s">
        <v>942</v>
      </c>
    </row>
    <row r="83" spans="8:15" x14ac:dyDescent="0.2">
      <c r="H83" s="85"/>
      <c r="I83" s="174"/>
      <c r="J83" s="174" t="s">
        <v>735</v>
      </c>
      <c r="K83" s="174" t="s">
        <v>758</v>
      </c>
      <c r="L83" s="174">
        <v>796849</v>
      </c>
      <c r="M83" s="177" t="s">
        <v>772</v>
      </c>
      <c r="N83" s="202" t="s">
        <v>943</v>
      </c>
    </row>
    <row r="84" spans="8:15" x14ac:dyDescent="0.2">
      <c r="H84" s="85"/>
      <c r="I84" s="174"/>
      <c r="J84" s="174" t="s">
        <v>731</v>
      </c>
      <c r="K84" s="174" t="s">
        <v>754</v>
      </c>
      <c r="L84" s="174">
        <v>796850</v>
      </c>
      <c r="M84" s="177" t="s">
        <v>768</v>
      </c>
      <c r="N84" s="202" t="s">
        <v>944</v>
      </c>
    </row>
    <row r="85" spans="8:15" x14ac:dyDescent="0.2">
      <c r="H85" s="85"/>
      <c r="I85" s="174"/>
      <c r="J85" s="291" t="s">
        <v>1369</v>
      </c>
      <c r="K85" s="291" t="s">
        <v>1302</v>
      </c>
      <c r="L85" s="174">
        <v>1000961</v>
      </c>
      <c r="M85" s="291" t="s">
        <v>1353</v>
      </c>
      <c r="N85" s="279" t="s">
        <v>1321</v>
      </c>
    </row>
    <row r="86" spans="8:15" x14ac:dyDescent="0.2">
      <c r="H86" s="85"/>
      <c r="I86" s="174"/>
      <c r="J86" s="291" t="s">
        <v>1370</v>
      </c>
      <c r="K86" s="291" t="s">
        <v>1303</v>
      </c>
      <c r="L86" s="174">
        <v>1000962</v>
      </c>
      <c r="M86" s="291" t="s">
        <v>1354</v>
      </c>
      <c r="N86" s="279" t="s">
        <v>1322</v>
      </c>
    </row>
    <row r="87" spans="8:15" x14ac:dyDescent="0.2">
      <c r="H87" s="85"/>
      <c r="I87" s="174"/>
      <c r="J87" s="291" t="s">
        <v>1371</v>
      </c>
      <c r="K87" s="291" t="s">
        <v>1304</v>
      </c>
      <c r="L87" s="174">
        <v>1000963</v>
      </c>
      <c r="M87" s="291" t="s">
        <v>1355</v>
      </c>
      <c r="N87" s="279" t="s">
        <v>969</v>
      </c>
    </row>
    <row r="88" spans="8:15" x14ac:dyDescent="0.2">
      <c r="H88" s="85"/>
      <c r="I88" s="173"/>
      <c r="J88" s="173"/>
      <c r="K88" s="154"/>
      <c r="L88" s="153"/>
      <c r="M88" s="153"/>
    </row>
    <row r="89" spans="8:15" x14ac:dyDescent="0.2">
      <c r="J89" s="85"/>
      <c r="K89" s="85"/>
      <c r="L89" s="93"/>
      <c r="M89" s="93"/>
    </row>
    <row r="91" spans="8:15" x14ac:dyDescent="0.2">
      <c r="K91" s="82" t="s">
        <v>13</v>
      </c>
      <c r="L91" s="86" t="s">
        <v>0</v>
      </c>
    </row>
    <row r="92" spans="8:15" x14ac:dyDescent="0.2">
      <c r="K92" s="83" t="s">
        <v>49</v>
      </c>
      <c r="L92" s="83" t="s">
        <v>49</v>
      </c>
    </row>
    <row r="93" spans="8:15" x14ac:dyDescent="0.2">
      <c r="K93" s="83" t="s">
        <v>195</v>
      </c>
      <c r="L93" s="83" t="s">
        <v>176</v>
      </c>
    </row>
    <row r="94" spans="8:15" x14ac:dyDescent="0.2">
      <c r="K94" s="83" t="s">
        <v>115</v>
      </c>
      <c r="L94" s="83" t="s">
        <v>287</v>
      </c>
    </row>
    <row r="95" spans="8:15" x14ac:dyDescent="0.2">
      <c r="K95" s="83" t="s">
        <v>111</v>
      </c>
      <c r="L95" s="83" t="s">
        <v>288</v>
      </c>
    </row>
    <row r="96" spans="8:15" x14ac:dyDescent="0.2">
      <c r="L96" s="83" t="s">
        <v>289</v>
      </c>
    </row>
    <row r="97" spans="12:12" x14ac:dyDescent="0.2">
      <c r="L97" s="83" t="s">
        <v>177</v>
      </c>
    </row>
    <row r="98" spans="12:12" x14ac:dyDescent="0.2">
      <c r="L98" s="83" t="s">
        <v>178</v>
      </c>
    </row>
    <row r="99" spans="12:12" x14ac:dyDescent="0.2">
      <c r="L99" s="83" t="s">
        <v>179</v>
      </c>
    </row>
    <row r="100" spans="12:12" x14ac:dyDescent="0.2">
      <c r="L100" s="83" t="s">
        <v>180</v>
      </c>
    </row>
    <row r="101" spans="12:12" x14ac:dyDescent="0.2">
      <c r="L101" s="83" t="s">
        <v>181</v>
      </c>
    </row>
    <row r="102" spans="12:12" x14ac:dyDescent="0.2">
      <c r="L102" s="83" t="s">
        <v>182</v>
      </c>
    </row>
    <row r="103" spans="12:12" x14ac:dyDescent="0.2">
      <c r="L103" s="83" t="s">
        <v>183</v>
      </c>
    </row>
    <row r="104" spans="12:12" x14ac:dyDescent="0.2">
      <c r="L104" s="83" t="s">
        <v>184</v>
      </c>
    </row>
    <row r="105" spans="12:12" x14ac:dyDescent="0.2">
      <c r="L105" s="83" t="s">
        <v>185</v>
      </c>
    </row>
    <row r="106" spans="12:12" x14ac:dyDescent="0.2">
      <c r="L106" s="83" t="s">
        <v>186</v>
      </c>
    </row>
    <row r="107" spans="12:12" x14ac:dyDescent="0.2">
      <c r="L107" s="83" t="s">
        <v>187</v>
      </c>
    </row>
    <row r="108" spans="12:12" x14ac:dyDescent="0.2">
      <c r="L108" s="83" t="s">
        <v>188</v>
      </c>
    </row>
  </sheetData>
  <sheetProtection formatCells="0" formatColumns="0" formatRows="0" selectLockedCells="1"/>
  <mergeCells count="30">
    <mergeCell ref="L1:L2"/>
    <mergeCell ref="A7:E7"/>
    <mergeCell ref="I7:K7"/>
    <mergeCell ref="A8:C8"/>
    <mergeCell ref="D8:E8"/>
    <mergeCell ref="F8:F11"/>
    <mergeCell ref="G8:G11"/>
    <mergeCell ref="H8:H11"/>
    <mergeCell ref="A11:C11"/>
    <mergeCell ref="J11:L11"/>
    <mergeCell ref="H16:I16"/>
    <mergeCell ref="H17:I17"/>
    <mergeCell ref="H13:I13"/>
    <mergeCell ref="H14:I14"/>
    <mergeCell ref="J8:L8"/>
    <mergeCell ref="A9:C9"/>
    <mergeCell ref="D9:E9"/>
    <mergeCell ref="J9:L9"/>
    <mergeCell ref="A10:C10"/>
    <mergeCell ref="J10:L10"/>
    <mergeCell ref="A1:K6"/>
    <mergeCell ref="M1:M2"/>
    <mergeCell ref="L3:M6"/>
    <mergeCell ref="C50:E50"/>
    <mergeCell ref="H21:I21"/>
    <mergeCell ref="H22:I22"/>
    <mergeCell ref="H18:I18"/>
    <mergeCell ref="H19:I19"/>
    <mergeCell ref="H20:I20"/>
    <mergeCell ref="H15:I15"/>
  </mergeCells>
  <conditionalFormatting sqref="K45:K84">
    <cfRule type="duplicateValues" dxfId="28" priority="12"/>
  </conditionalFormatting>
  <conditionalFormatting sqref="K85:K87">
    <cfRule type="duplicateValues" dxfId="27" priority="5"/>
  </conditionalFormatting>
  <conditionalFormatting sqref="K85:K87">
    <cfRule type="duplicateValues" dxfId="26" priority="4"/>
  </conditionalFormatting>
  <conditionalFormatting sqref="K85:K87">
    <cfRule type="duplicateValues" dxfId="25" priority="3" stopIfTrue="1"/>
  </conditionalFormatting>
  <conditionalFormatting sqref="K85:K87">
    <cfRule type="duplicateValues" dxfId="24" priority="6"/>
  </conditionalFormatting>
  <conditionalFormatting sqref="J85:J87">
    <cfRule type="duplicateValues" dxfId="23" priority="1"/>
  </conditionalFormatting>
  <conditionalFormatting sqref="J85:J87">
    <cfRule type="duplicateValues" dxfId="22" priority="2"/>
  </conditionalFormatting>
  <dataValidations count="6">
    <dataValidation allowBlank="1" showDropDown="1" showInputMessage="1" showErrorMessage="1" sqref="M14:M22 L12:M12 L23:M23"/>
    <dataValidation type="list" allowBlank="1" showInputMessage="1" showErrorMessage="1" prompt="Select Annex" sqref="J27">
      <formula1>$O$9:$O$10</formula1>
    </dataValidation>
    <dataValidation type="list" allowBlank="1" showErrorMessage="1" promptTitle="Failure Profile" prompt="_x000a_Please classify the failure by how repeatable it is:_x000a_" sqref="K14:K22">
      <formula1>$K$92:$K$95</formula1>
    </dataValidation>
    <dataValidation type="list" allowBlank="1" showInputMessage="1" showErrorMessage="1" sqref="L14:L22">
      <formula1>$L$92:$L$108</formula1>
    </dataValidation>
    <dataValidation type="list" allowBlank="1" showInputMessage="1" showErrorMessage="1" sqref="H19:I22">
      <formula1>$J$45:$J$88</formula1>
    </dataValidation>
    <dataValidation type="list" allowBlank="1" showInputMessage="1" showErrorMessage="1" sqref="H14:I18">
      <formula1>$J$31:$J$87</formula1>
    </dataValidation>
  </dataValidations>
  <hyperlinks>
    <hyperlink ref="M1" r:id="rId1"/>
    <hyperlink ref="M1:M2" r:id="rId2" display="Click for Most Current RMA Form"/>
  </hyperlinks>
  <pageMargins left="0.25" right="0.25" top="0.75" bottom="0.75" header="0.3" footer="0.3"/>
  <pageSetup scale="66"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workbookViewId="0">
      <selection activeCell="N13" sqref="N13"/>
    </sheetView>
  </sheetViews>
  <sheetFormatPr defaultColWidth="11.42578125" defaultRowHeight="12.75" x14ac:dyDescent="0.2"/>
  <cols>
    <col min="1" max="1" width="4.42578125" style="68" customWidth="1"/>
    <col min="2" max="2" width="14.42578125" style="68" customWidth="1"/>
    <col min="3" max="3" width="12.7109375" style="68" customWidth="1"/>
    <col min="4" max="4" width="16" style="68" customWidth="1"/>
    <col min="5" max="5" width="18" style="68" customWidth="1"/>
    <col min="6" max="6" width="23.28515625" style="68" customWidth="1"/>
    <col min="7" max="7" width="20.7109375" style="68" customWidth="1"/>
    <col min="8" max="8" width="24.85546875" style="68" customWidth="1"/>
    <col min="9" max="9" width="16.42578125" style="68" customWidth="1"/>
    <col min="10" max="10" width="15.42578125" style="68" customWidth="1"/>
    <col min="11" max="11" width="17.7109375" style="68" customWidth="1"/>
    <col min="12" max="12" width="24.28515625" style="68" customWidth="1"/>
    <col min="13" max="13" width="38.7109375" style="68" customWidth="1"/>
    <col min="14" max="14" width="18.42578125" style="68" bestFit="1" customWidth="1"/>
    <col min="15" max="15" width="11.140625" style="68" customWidth="1"/>
    <col min="16" max="16" width="39.5703125" style="68" bestFit="1" customWidth="1"/>
    <col min="17" max="17" width="3.28515625" style="68" customWidth="1"/>
    <col min="18" max="18" width="12" style="68" bestFit="1" customWidth="1"/>
    <col min="19" max="19" width="10.42578125" style="68" customWidth="1"/>
    <col min="20" max="20" width="27.85546875" style="68" bestFit="1" customWidth="1"/>
    <col min="21" max="16384" width="11.42578125" style="68"/>
  </cols>
  <sheetData>
    <row r="1" spans="1:18" ht="25.5" customHeight="1" x14ac:dyDescent="0.2">
      <c r="A1" s="409" t="s">
        <v>49</v>
      </c>
      <c r="B1" s="410"/>
      <c r="C1" s="410"/>
      <c r="D1" s="410"/>
      <c r="E1" s="410"/>
      <c r="F1" s="410"/>
      <c r="G1" s="410"/>
      <c r="H1" s="410"/>
      <c r="I1" s="410"/>
      <c r="J1" s="410"/>
      <c r="K1" s="411"/>
      <c r="L1" s="326" t="s">
        <v>1376</v>
      </c>
      <c r="M1" s="314" t="s">
        <v>268</v>
      </c>
      <c r="N1" s="67"/>
      <c r="O1" s="67"/>
      <c r="P1" s="67"/>
      <c r="Q1" s="67"/>
      <c r="R1" s="67"/>
    </row>
    <row r="2" spans="1:18" ht="12.75" customHeight="1" thickBot="1" x14ac:dyDescent="0.25">
      <c r="A2" s="412"/>
      <c r="B2" s="413"/>
      <c r="C2" s="413"/>
      <c r="D2" s="413"/>
      <c r="E2" s="413"/>
      <c r="F2" s="413"/>
      <c r="G2" s="413"/>
      <c r="H2" s="413"/>
      <c r="I2" s="413"/>
      <c r="J2" s="413"/>
      <c r="K2" s="414"/>
      <c r="L2" s="327"/>
      <c r="M2" s="315"/>
      <c r="N2" s="67"/>
      <c r="O2" s="67"/>
      <c r="P2" s="67"/>
      <c r="Q2" s="67"/>
      <c r="R2" s="67"/>
    </row>
    <row r="3" spans="1:18" ht="12.75" customHeight="1" x14ac:dyDescent="0.2">
      <c r="A3" s="412"/>
      <c r="B3" s="413"/>
      <c r="C3" s="413"/>
      <c r="D3" s="413"/>
      <c r="E3" s="413"/>
      <c r="F3" s="413"/>
      <c r="G3" s="413"/>
      <c r="H3" s="413"/>
      <c r="I3" s="413"/>
      <c r="J3" s="413"/>
      <c r="K3" s="414"/>
      <c r="L3" s="419" t="s">
        <v>1331</v>
      </c>
      <c r="M3" s="420"/>
      <c r="N3" s="67"/>
      <c r="O3" s="67"/>
      <c r="P3" s="67"/>
      <c r="Q3" s="67"/>
      <c r="R3" s="67"/>
    </row>
    <row r="4" spans="1:18" ht="12.75" customHeight="1" x14ac:dyDescent="0.2">
      <c r="A4" s="412"/>
      <c r="B4" s="413"/>
      <c r="C4" s="413"/>
      <c r="D4" s="413"/>
      <c r="E4" s="413"/>
      <c r="F4" s="413"/>
      <c r="G4" s="413"/>
      <c r="H4" s="413"/>
      <c r="I4" s="413"/>
      <c r="J4" s="413"/>
      <c r="K4" s="414"/>
      <c r="L4" s="421"/>
      <c r="M4" s="422"/>
      <c r="N4" s="67"/>
      <c r="O4" s="67"/>
      <c r="P4" s="67"/>
      <c r="Q4" s="67"/>
      <c r="R4" s="67"/>
    </row>
    <row r="5" spans="1:18" ht="12.75" customHeight="1" x14ac:dyDescent="0.2">
      <c r="A5" s="412"/>
      <c r="B5" s="413"/>
      <c r="C5" s="413"/>
      <c r="D5" s="413"/>
      <c r="E5" s="413"/>
      <c r="F5" s="413"/>
      <c r="G5" s="413"/>
      <c r="H5" s="413"/>
      <c r="I5" s="413"/>
      <c r="J5" s="413"/>
      <c r="K5" s="414"/>
      <c r="L5" s="421"/>
      <c r="M5" s="422"/>
      <c r="N5" s="67"/>
      <c r="O5" s="67"/>
      <c r="P5" s="67"/>
      <c r="Q5" s="67"/>
      <c r="R5" s="67"/>
    </row>
    <row r="6" spans="1:18" ht="56.25" customHeight="1" thickBot="1" x14ac:dyDescent="0.25">
      <c r="A6" s="412"/>
      <c r="B6" s="413"/>
      <c r="C6" s="413"/>
      <c r="D6" s="413"/>
      <c r="E6" s="413"/>
      <c r="F6" s="413"/>
      <c r="G6" s="413"/>
      <c r="H6" s="413"/>
      <c r="I6" s="413"/>
      <c r="J6" s="413"/>
      <c r="K6" s="414"/>
      <c r="L6" s="423"/>
      <c r="M6" s="424"/>
      <c r="N6" s="69"/>
      <c r="O6" s="69"/>
      <c r="P6" s="69"/>
      <c r="Q6" s="69"/>
      <c r="R6" s="69"/>
    </row>
    <row r="7" spans="1:18" ht="16.5" customHeight="1" thickBot="1" x14ac:dyDescent="0.25">
      <c r="A7" s="400" t="s">
        <v>51</v>
      </c>
      <c r="B7" s="401"/>
      <c r="C7" s="401"/>
      <c r="D7" s="401"/>
      <c r="E7" s="402"/>
      <c r="F7" s="236" t="s">
        <v>52</v>
      </c>
      <c r="G7" s="237" t="s">
        <v>102</v>
      </c>
      <c r="H7" s="238" t="s">
        <v>50</v>
      </c>
      <c r="I7" s="403" t="s">
        <v>1</v>
      </c>
      <c r="J7" s="425"/>
      <c r="K7" s="405"/>
      <c r="L7" s="97"/>
      <c r="M7" s="87" t="s">
        <v>103</v>
      </c>
      <c r="N7" s="257"/>
      <c r="O7" s="67"/>
      <c r="P7" s="67"/>
      <c r="Q7" s="67"/>
      <c r="R7" s="67"/>
    </row>
    <row r="8" spans="1:18" ht="12.75" customHeight="1" x14ac:dyDescent="0.2">
      <c r="A8" s="399" t="s">
        <v>104</v>
      </c>
      <c r="B8" s="418"/>
      <c r="C8" s="418"/>
      <c r="D8" s="418" t="s">
        <v>262</v>
      </c>
      <c r="E8" s="418"/>
      <c r="F8" s="406" t="s">
        <v>818</v>
      </c>
      <c r="G8" s="406" t="s">
        <v>818</v>
      </c>
      <c r="H8" s="406" t="s">
        <v>818</v>
      </c>
      <c r="I8" s="258" t="s">
        <v>105</v>
      </c>
      <c r="J8" s="426" t="s">
        <v>818</v>
      </c>
      <c r="K8" s="426"/>
      <c r="L8" s="426"/>
      <c r="M8" s="107" t="s">
        <v>100</v>
      </c>
    </row>
    <row r="9" spans="1:18" ht="12.75" customHeight="1" x14ac:dyDescent="0.2">
      <c r="A9" s="396" t="s">
        <v>818</v>
      </c>
      <c r="B9" s="426"/>
      <c r="C9" s="426"/>
      <c r="D9" s="418" t="s">
        <v>263</v>
      </c>
      <c r="E9" s="418"/>
      <c r="F9" s="407"/>
      <c r="G9" s="407"/>
      <c r="H9" s="407"/>
      <c r="I9" s="258" t="s">
        <v>106</v>
      </c>
      <c r="J9" s="417"/>
      <c r="K9" s="417"/>
      <c r="L9" s="417"/>
      <c r="M9" s="171" t="s">
        <v>818</v>
      </c>
      <c r="P9" s="74"/>
    </row>
    <row r="10" spans="1:18" x14ac:dyDescent="0.2">
      <c r="A10" s="399" t="s">
        <v>107</v>
      </c>
      <c r="B10" s="418"/>
      <c r="C10" s="418"/>
      <c r="D10" s="259" t="s">
        <v>264</v>
      </c>
      <c r="E10" s="105"/>
      <c r="F10" s="407"/>
      <c r="G10" s="407"/>
      <c r="H10" s="407"/>
      <c r="I10" s="258" t="s">
        <v>108</v>
      </c>
      <c r="J10" s="417"/>
      <c r="K10" s="417"/>
      <c r="L10" s="417"/>
      <c r="M10" s="109" t="s">
        <v>109</v>
      </c>
    </row>
    <row r="11" spans="1:18" ht="13.5" thickBot="1" x14ac:dyDescent="0.25">
      <c r="A11" s="408"/>
      <c r="B11" s="417"/>
      <c r="C11" s="417"/>
      <c r="D11" s="259" t="s">
        <v>265</v>
      </c>
      <c r="E11" s="260"/>
      <c r="F11" s="407"/>
      <c r="G11" s="407"/>
      <c r="H11" s="407"/>
      <c r="I11" s="258" t="s">
        <v>110</v>
      </c>
      <c r="J11" s="417"/>
      <c r="K11" s="417"/>
      <c r="L11" s="417"/>
      <c r="M11" s="261"/>
    </row>
    <row r="12" spans="1:18" ht="13.5" thickBot="1" x14ac:dyDescent="0.25">
      <c r="A12" s="92"/>
      <c r="B12" s="262"/>
      <c r="C12" s="262"/>
      <c r="D12" s="262"/>
      <c r="E12" s="262"/>
      <c r="F12" s="263"/>
      <c r="G12" s="262"/>
      <c r="H12" s="262"/>
      <c r="I12" s="262"/>
      <c r="J12" s="262"/>
      <c r="K12" s="263"/>
      <c r="L12" s="263"/>
      <c r="M12" s="264"/>
    </row>
    <row r="13" spans="1:18" ht="133.5" customHeight="1" thickBot="1" x14ac:dyDescent="0.25">
      <c r="A13" s="75"/>
      <c r="B13" s="265" t="s">
        <v>975</v>
      </c>
      <c r="C13" s="265" t="s">
        <v>1305</v>
      </c>
      <c r="D13" s="303" t="s">
        <v>1367</v>
      </c>
      <c r="E13" s="302" t="s">
        <v>1307</v>
      </c>
      <c r="F13" s="266" t="s">
        <v>1323</v>
      </c>
      <c r="G13" s="304" t="s">
        <v>1230</v>
      </c>
      <c r="H13" s="393" t="s">
        <v>1368</v>
      </c>
      <c r="I13" s="394"/>
      <c r="J13" s="267" t="s">
        <v>9</v>
      </c>
      <c r="K13" s="268" t="s">
        <v>1251</v>
      </c>
      <c r="L13" s="268" t="s">
        <v>114</v>
      </c>
      <c r="M13" s="269" t="s">
        <v>1167</v>
      </c>
    </row>
    <row r="14" spans="1:18" ht="45" customHeight="1" thickBot="1" x14ac:dyDescent="0.25">
      <c r="A14" s="77">
        <v>1</v>
      </c>
      <c r="B14" s="270" t="s">
        <v>49</v>
      </c>
      <c r="C14" s="207" t="str">
        <f>IF(ISERROR(VLOOKUP(H14,$J$26:$M$54,2,FALSE)),"",VLOOKUP(H14,$J$26:$M$54,2,FALSE))</f>
        <v/>
      </c>
      <c r="D14" s="208" t="str">
        <f>IF(ISERROR(VLOOKUP(H14,$J$26:$M$54,3,FALSE)),"",VLOOKUP(H14,$J$26:$M$54,3,FALSE))</f>
        <v/>
      </c>
      <c r="E14" s="208" t="str">
        <f>IF(ISERROR(VLOOKUP(H14,$J$26:$M$54,4,)),"",VLOOKUP(H14,$J$26:$M$54,4,))</f>
        <v/>
      </c>
      <c r="F14" s="231" t="str">
        <f>IF(ISERROR(VLOOKUP(H14,$J$26:$N$54,5,)),"",VLOOKUP(H14,$J$26:$N$54,5,))</f>
        <v/>
      </c>
      <c r="G14" s="78"/>
      <c r="H14" s="415"/>
      <c r="I14" s="416"/>
      <c r="J14" s="271"/>
      <c r="K14" s="272"/>
      <c r="L14" s="273" t="e">
        <f>VLOOKUP(K14,K59:L69,2,FALSE)</f>
        <v>#N/A</v>
      </c>
      <c r="M14" s="89" t="s">
        <v>49</v>
      </c>
    </row>
    <row r="15" spans="1:18" ht="45" customHeight="1" thickBot="1" x14ac:dyDescent="0.25">
      <c r="A15" s="77">
        <v>2</v>
      </c>
      <c r="B15" s="204"/>
      <c r="C15" s="207" t="str">
        <f>IF(ISERROR(VLOOKUP(H15,$J$26:$M$54,2,FALSE)),"",VLOOKUP(H15,$J$26:$M$54,2,FALSE))</f>
        <v/>
      </c>
      <c r="D15" s="208" t="str">
        <f>IF(ISERROR(VLOOKUP(H15,$J$26:$M$54,3,FALSE)),"",VLOOKUP(H15,$J$26:$M$54,3,FALSE))</f>
        <v/>
      </c>
      <c r="E15" s="208" t="str">
        <f>IF(ISERROR(VLOOKUP(H15,$J$26:$M$54,4,)),"",VLOOKUP(H15,$J$26:$M$54,4,))</f>
        <v/>
      </c>
      <c r="F15" s="231" t="str">
        <f>IF(ISERROR(VLOOKUP(H15,$J$26:$N$54,5,)),"",VLOOKUP(H15,$J$26:$N$54,5,))</f>
        <v/>
      </c>
      <c r="G15" s="78"/>
      <c r="H15" s="415"/>
      <c r="I15" s="416"/>
      <c r="J15" s="113"/>
      <c r="K15" s="274"/>
      <c r="L15" s="275" t="e">
        <f>VLOOKUP(K15,K60:L70,2,FALSE)</f>
        <v>#N/A</v>
      </c>
      <c r="M15" s="276"/>
    </row>
    <row r="16" spans="1:18" ht="45" customHeight="1" thickBot="1" x14ac:dyDescent="0.25">
      <c r="A16" s="77">
        <v>3</v>
      </c>
      <c r="B16" s="204"/>
      <c r="C16" s="207" t="str">
        <f>IF(ISERROR(VLOOKUP(H16,$J$26:$M$54,2,FALSE)),"",VLOOKUP(H16,$J$26:$M$54,2,FALSE))</f>
        <v/>
      </c>
      <c r="D16" s="208" t="str">
        <f>IF(ISERROR(VLOOKUP(H16,$J$26:$M$54,3,FALSE)),"",VLOOKUP(H16,$J$26:$M$54,3,FALSE))</f>
        <v/>
      </c>
      <c r="E16" s="208" t="str">
        <f>IF(ISERROR(VLOOKUP(H16,$J$26:$M$54,4,)),"",VLOOKUP(H16,$J$26:$M$54,4,))</f>
        <v/>
      </c>
      <c r="F16" s="231" t="str">
        <f>IF(ISERROR(VLOOKUP(H16,$J$26:$N$54,5,)),"",VLOOKUP(H16,$J$26:$N$54,5,))</f>
        <v/>
      </c>
      <c r="G16" s="78"/>
      <c r="H16" s="415"/>
      <c r="I16" s="416"/>
      <c r="J16" s="113" t="s">
        <v>49</v>
      </c>
      <c r="K16" s="274"/>
      <c r="L16" s="275" t="e">
        <f>VLOOKUP(K16,K61:L71,2,FALSE)</f>
        <v>#N/A</v>
      </c>
      <c r="M16" s="276"/>
    </row>
    <row r="17" spans="1:14" ht="45" customHeight="1" thickBot="1" x14ac:dyDescent="0.25">
      <c r="A17" s="77">
        <v>4</v>
      </c>
      <c r="B17" s="205"/>
      <c r="C17" s="207" t="str">
        <f>IF(ISERROR(VLOOKUP(H17,$J$26:$M$54,2,FALSE)),"",VLOOKUP(H17,$J$26:$M$54,2,FALSE))</f>
        <v/>
      </c>
      <c r="D17" s="208" t="str">
        <f>IF(ISERROR(VLOOKUP(H17,$J$26:$M$54,3,FALSE)),"",VLOOKUP(H17,$J$26:$M$54,3,FALSE))</f>
        <v/>
      </c>
      <c r="E17" s="208" t="str">
        <f>IF(ISERROR(VLOOKUP(H17,$J$26:$M$54,4,)),"",VLOOKUP(H17,$J$26:$M$54,4,))</f>
        <v/>
      </c>
      <c r="F17" s="231" t="str">
        <f>IF(ISERROR(VLOOKUP(H17,$J$26:$N$54,5,)),"",VLOOKUP(H17,$J$26:$N$54,5,))</f>
        <v/>
      </c>
      <c r="G17" s="78"/>
      <c r="H17" s="415"/>
      <c r="I17" s="416"/>
      <c r="J17" s="113" t="s">
        <v>49</v>
      </c>
      <c r="K17" s="274"/>
      <c r="L17" s="275" t="e">
        <f>VLOOKUP(K17,K62:L72,2,FALSE)</f>
        <v>#N/A</v>
      </c>
      <c r="M17" s="276"/>
    </row>
    <row r="18" spans="1:14" ht="45" customHeight="1" thickBot="1" x14ac:dyDescent="0.25">
      <c r="A18" s="77">
        <v>5</v>
      </c>
      <c r="B18" s="204"/>
      <c r="C18" s="207" t="str">
        <f>IF(ISERROR(VLOOKUP(H18,$J$26:$M$54,2,FALSE)),"",VLOOKUP(H18,$J$26:$M$54,2,FALSE))</f>
        <v/>
      </c>
      <c r="D18" s="208" t="str">
        <f>IF(ISERROR(VLOOKUP(H18,$J$26:$M$54,3,FALSE)),"",VLOOKUP(H18,$J$26:$M$54,3,FALSE))</f>
        <v/>
      </c>
      <c r="E18" s="208" t="str">
        <f>IF(ISERROR(VLOOKUP(H18,$J$26:$M$54,4,)),"",VLOOKUP(H18,$J$26:$M$54,4,))</f>
        <v/>
      </c>
      <c r="F18" s="231" t="str">
        <f>IF(ISERROR(VLOOKUP(H18,$J$26:$N$54,5,)),"",VLOOKUP(H18,$J$26:$N$54,5,))</f>
        <v/>
      </c>
      <c r="G18" s="78"/>
      <c r="H18" s="415"/>
      <c r="I18" s="416"/>
      <c r="J18" s="113" t="s">
        <v>49</v>
      </c>
      <c r="K18" s="274"/>
      <c r="L18" s="275" t="e">
        <f>VLOOKUP(K18,K63:L73,2,FALSE)</f>
        <v>#N/A</v>
      </c>
      <c r="M18" s="276"/>
    </row>
    <row r="19" spans="1:14" ht="13.5" thickBot="1" x14ac:dyDescent="0.25">
      <c r="A19" s="92"/>
      <c r="B19" s="262"/>
      <c r="C19" s="262"/>
      <c r="D19" s="262"/>
      <c r="E19" s="262"/>
      <c r="F19" s="262"/>
      <c r="G19" s="262"/>
      <c r="H19" s="262"/>
      <c r="I19" s="262"/>
      <c r="J19" s="262"/>
      <c r="K19" s="262"/>
      <c r="L19" s="262"/>
      <c r="M19" s="264"/>
    </row>
    <row r="21" spans="1:14" x14ac:dyDescent="0.2">
      <c r="B21" s="252"/>
      <c r="C21" s="81" t="s">
        <v>196</v>
      </c>
      <c r="D21" s="81"/>
      <c r="M21" s="291"/>
    </row>
    <row r="22" spans="1:14" x14ac:dyDescent="0.2">
      <c r="B22" s="128"/>
      <c r="C22" s="81" t="s">
        <v>112</v>
      </c>
      <c r="D22" s="81"/>
    </row>
    <row r="23" spans="1:14" x14ac:dyDescent="0.2">
      <c r="C23" s="81"/>
      <c r="D23" s="81"/>
    </row>
    <row r="24" spans="1:14" ht="20.25" x14ac:dyDescent="0.3">
      <c r="J24" s="155" t="s">
        <v>779</v>
      </c>
    </row>
    <row r="26" spans="1:14" ht="38.25" x14ac:dyDescent="0.2">
      <c r="I26" s="82"/>
      <c r="J26" s="82" t="s">
        <v>1366</v>
      </c>
      <c r="K26" s="82" t="s">
        <v>3</v>
      </c>
      <c r="L26" s="82" t="s">
        <v>114</v>
      </c>
      <c r="M26" s="82" t="s">
        <v>197</v>
      </c>
      <c r="N26" s="82" t="s">
        <v>946</v>
      </c>
    </row>
    <row r="27" spans="1:14" x14ac:dyDescent="0.2">
      <c r="I27" s="277"/>
      <c r="J27" s="153"/>
      <c r="K27" s="291"/>
      <c r="L27" s="291"/>
      <c r="M27" s="291"/>
      <c r="N27" s="279"/>
    </row>
    <row r="28" spans="1:14" x14ac:dyDescent="0.2">
      <c r="I28" s="277"/>
      <c r="J28" s="291" t="s">
        <v>1332</v>
      </c>
      <c r="K28" s="278">
        <v>1000894</v>
      </c>
      <c r="L28" s="291" t="s">
        <v>1333</v>
      </c>
      <c r="M28" s="291" t="s">
        <v>1294</v>
      </c>
      <c r="N28" s="279" t="s">
        <v>1253</v>
      </c>
    </row>
    <row r="29" spans="1:14" x14ac:dyDescent="0.2">
      <c r="I29" s="277"/>
      <c r="J29" s="291" t="s">
        <v>1334</v>
      </c>
      <c r="K29" s="278">
        <v>1001241</v>
      </c>
      <c r="L29" s="291" t="s">
        <v>1356</v>
      </c>
      <c r="M29" s="291" t="s">
        <v>1292</v>
      </c>
      <c r="N29" s="279" t="s">
        <v>1253</v>
      </c>
    </row>
    <row r="30" spans="1:14" x14ac:dyDescent="0.2">
      <c r="I30" s="277"/>
      <c r="J30" s="291" t="s">
        <v>1335</v>
      </c>
      <c r="K30" s="278">
        <v>1001023</v>
      </c>
      <c r="L30" s="291" t="s">
        <v>1357</v>
      </c>
      <c r="M30" s="291" t="s">
        <v>1295</v>
      </c>
      <c r="N30" s="279" t="s">
        <v>1253</v>
      </c>
    </row>
    <row r="31" spans="1:14" x14ac:dyDescent="0.2">
      <c r="I31" s="277"/>
      <c r="J31" s="291" t="s">
        <v>1336</v>
      </c>
      <c r="K31" s="278">
        <v>1001242</v>
      </c>
      <c r="L31" s="291" t="s">
        <v>1358</v>
      </c>
      <c r="M31" s="291" t="s">
        <v>1287</v>
      </c>
      <c r="N31" s="279" t="s">
        <v>1253</v>
      </c>
    </row>
    <row r="32" spans="1:14" x14ac:dyDescent="0.2">
      <c r="I32" s="277"/>
      <c r="J32" s="291" t="s">
        <v>1337</v>
      </c>
      <c r="K32" s="278">
        <v>1001421</v>
      </c>
      <c r="L32" s="291" t="s">
        <v>1359</v>
      </c>
      <c r="M32" s="291" t="s">
        <v>1293</v>
      </c>
      <c r="N32" s="279" t="s">
        <v>1231</v>
      </c>
    </row>
    <row r="33" spans="3:14" x14ac:dyDescent="0.2">
      <c r="I33" s="277"/>
      <c r="J33" s="291" t="s">
        <v>1338</v>
      </c>
      <c r="K33" s="278">
        <v>1001420</v>
      </c>
      <c r="L33" s="291" t="s">
        <v>1360</v>
      </c>
      <c r="M33" s="291" t="s">
        <v>1288</v>
      </c>
      <c r="N33" s="279" t="s">
        <v>1231</v>
      </c>
    </row>
    <row r="34" spans="3:14" x14ac:dyDescent="0.2">
      <c r="I34" s="277"/>
      <c r="J34" s="291" t="s">
        <v>1339</v>
      </c>
      <c r="K34" s="278">
        <v>1000746</v>
      </c>
      <c r="L34" s="291" t="s">
        <v>1361</v>
      </c>
      <c r="M34" s="291" t="s">
        <v>1291</v>
      </c>
      <c r="N34" s="279" t="s">
        <v>1319</v>
      </c>
    </row>
    <row r="35" spans="3:14" x14ac:dyDescent="0.2">
      <c r="I35" s="277"/>
      <c r="J35" s="291" t="s">
        <v>1340</v>
      </c>
      <c r="K35" s="278">
        <v>1001323</v>
      </c>
      <c r="L35" s="291" t="s">
        <v>1362</v>
      </c>
      <c r="M35" s="291" t="s">
        <v>1277</v>
      </c>
      <c r="N35" s="279" t="s">
        <v>1253</v>
      </c>
    </row>
    <row r="36" spans="3:14" x14ac:dyDescent="0.2">
      <c r="I36" s="277"/>
      <c r="J36" s="291" t="s">
        <v>1341</v>
      </c>
      <c r="K36" s="278">
        <v>1001322</v>
      </c>
      <c r="L36" s="291" t="s">
        <v>1363</v>
      </c>
      <c r="M36" s="291" t="s">
        <v>1275</v>
      </c>
      <c r="N36" s="279" t="s">
        <v>1253</v>
      </c>
    </row>
    <row r="37" spans="3:14" x14ac:dyDescent="0.2">
      <c r="H37" s="280"/>
      <c r="I37" s="277"/>
      <c r="J37" s="291" t="s">
        <v>1342</v>
      </c>
      <c r="K37" s="278">
        <v>1001523</v>
      </c>
      <c r="L37" s="291" t="s">
        <v>1364</v>
      </c>
      <c r="M37" s="291" t="s">
        <v>1278</v>
      </c>
      <c r="N37" s="279" t="s">
        <v>1253</v>
      </c>
    </row>
    <row r="38" spans="3:14" x14ac:dyDescent="0.2">
      <c r="H38" s="280"/>
      <c r="I38" s="277"/>
      <c r="J38" s="291" t="s">
        <v>1343</v>
      </c>
      <c r="K38" s="278">
        <v>1001524</v>
      </c>
      <c r="L38" s="291" t="s">
        <v>1365</v>
      </c>
      <c r="M38" s="291" t="s">
        <v>1276</v>
      </c>
      <c r="N38" s="279" t="s">
        <v>1231</v>
      </c>
    </row>
    <row r="39" spans="3:14" x14ac:dyDescent="0.2">
      <c r="H39" s="280"/>
      <c r="I39" s="277"/>
      <c r="J39" s="291" t="s">
        <v>1259</v>
      </c>
      <c r="K39" s="278">
        <v>1000977</v>
      </c>
      <c r="L39" s="291" t="s">
        <v>1259</v>
      </c>
      <c r="M39" s="291" t="s">
        <v>1279</v>
      </c>
      <c r="N39" s="279" t="s">
        <v>1325</v>
      </c>
    </row>
    <row r="40" spans="3:14" x14ac:dyDescent="0.2">
      <c r="H40" s="280"/>
      <c r="I40" s="277"/>
      <c r="J40" s="291" t="s">
        <v>1260</v>
      </c>
      <c r="K40" s="278">
        <v>1000978</v>
      </c>
      <c r="L40" s="291" t="s">
        <v>1260</v>
      </c>
      <c r="M40" s="291" t="s">
        <v>1280</v>
      </c>
      <c r="N40" s="279" t="s">
        <v>1326</v>
      </c>
    </row>
    <row r="41" spans="3:14" x14ac:dyDescent="0.2">
      <c r="I41" s="278"/>
      <c r="J41" s="291" t="s">
        <v>1261</v>
      </c>
      <c r="K41" s="278">
        <v>1000979</v>
      </c>
      <c r="L41" s="291" t="s">
        <v>1261</v>
      </c>
      <c r="M41" s="291" t="s">
        <v>1281</v>
      </c>
      <c r="N41" s="279" t="s">
        <v>1327</v>
      </c>
    </row>
    <row r="42" spans="3:14" x14ac:dyDescent="0.2">
      <c r="I42" s="278"/>
      <c r="J42" s="291" t="s">
        <v>1344</v>
      </c>
      <c r="K42" s="278">
        <v>1000985</v>
      </c>
      <c r="L42" s="291" t="s">
        <v>1262</v>
      </c>
      <c r="M42" s="291" t="s">
        <v>1282</v>
      </c>
      <c r="N42" s="279" t="s">
        <v>1325</v>
      </c>
    </row>
    <row r="43" spans="3:14" x14ac:dyDescent="0.2">
      <c r="E43" s="84"/>
      <c r="I43" s="278"/>
      <c r="J43" s="291" t="s">
        <v>1345</v>
      </c>
      <c r="K43" s="278">
        <v>1000987</v>
      </c>
      <c r="L43" s="291" t="s">
        <v>1263</v>
      </c>
      <c r="M43" s="291" t="s">
        <v>1283</v>
      </c>
      <c r="N43" s="279" t="s">
        <v>1325</v>
      </c>
    </row>
    <row r="44" spans="3:14" x14ac:dyDescent="0.2">
      <c r="I44" s="178"/>
      <c r="J44" s="291" t="s">
        <v>1346</v>
      </c>
      <c r="K44" s="278">
        <v>1000988</v>
      </c>
      <c r="L44" s="291" t="s">
        <v>1264</v>
      </c>
      <c r="M44" s="291" t="s">
        <v>1284</v>
      </c>
      <c r="N44" s="279" t="s">
        <v>1325</v>
      </c>
    </row>
    <row r="45" spans="3:14" x14ac:dyDescent="0.2">
      <c r="I45" s="178"/>
      <c r="J45" s="291" t="s">
        <v>1347</v>
      </c>
      <c r="K45" s="278">
        <v>1000989</v>
      </c>
      <c r="L45" s="291" t="s">
        <v>1265</v>
      </c>
      <c r="M45" s="291" t="s">
        <v>1285</v>
      </c>
      <c r="N45" s="279" t="s">
        <v>1325</v>
      </c>
    </row>
    <row r="46" spans="3:14" x14ac:dyDescent="0.2">
      <c r="C46" s="385"/>
      <c r="D46" s="385"/>
      <c r="E46" s="385"/>
      <c r="I46" s="278"/>
      <c r="J46" s="291" t="s">
        <v>1348</v>
      </c>
      <c r="K46" s="278">
        <v>1000990</v>
      </c>
      <c r="L46" s="291" t="s">
        <v>1266</v>
      </c>
      <c r="M46" s="291" t="s">
        <v>1286</v>
      </c>
      <c r="N46" s="279" t="s">
        <v>1325</v>
      </c>
    </row>
    <row r="47" spans="3:14" x14ac:dyDescent="0.2">
      <c r="I47" s="179"/>
      <c r="J47" s="291" t="s">
        <v>1267</v>
      </c>
      <c r="K47" s="278">
        <v>1001466</v>
      </c>
      <c r="L47" s="291" t="s">
        <v>1267</v>
      </c>
      <c r="M47" s="291" t="s">
        <v>1289</v>
      </c>
      <c r="N47" s="279" t="s">
        <v>1373</v>
      </c>
    </row>
    <row r="48" spans="3:14" x14ac:dyDescent="0.2">
      <c r="I48" s="179"/>
      <c r="J48" s="291" t="s">
        <v>1268</v>
      </c>
      <c r="K48" s="278">
        <v>1001467</v>
      </c>
      <c r="L48" s="291" t="s">
        <v>1268</v>
      </c>
      <c r="M48" s="291" t="s">
        <v>1290</v>
      </c>
      <c r="N48" s="279" t="s">
        <v>1373</v>
      </c>
    </row>
    <row r="49" spans="9:14" x14ac:dyDescent="0.2">
      <c r="I49" s="179"/>
      <c r="J49" s="291" t="s">
        <v>1349</v>
      </c>
      <c r="K49" s="278">
        <v>1001330</v>
      </c>
      <c r="L49" s="291" t="s">
        <v>1269</v>
      </c>
      <c r="M49" s="291" t="s">
        <v>1296</v>
      </c>
      <c r="N49" s="279" t="s">
        <v>1328</v>
      </c>
    </row>
    <row r="50" spans="9:14" x14ac:dyDescent="0.2">
      <c r="I50" s="179"/>
      <c r="J50" s="291" t="s">
        <v>1350</v>
      </c>
      <c r="K50" s="278">
        <v>1001332</v>
      </c>
      <c r="L50" s="291" t="s">
        <v>1270</v>
      </c>
      <c r="M50" s="291" t="s">
        <v>1297</v>
      </c>
      <c r="N50" s="279" t="s">
        <v>1320</v>
      </c>
    </row>
    <row r="51" spans="9:14" x14ac:dyDescent="0.2">
      <c r="I51" s="178"/>
      <c r="J51" s="291" t="s">
        <v>1351</v>
      </c>
      <c r="K51" s="278">
        <v>1000986</v>
      </c>
      <c r="L51" s="291" t="s">
        <v>1271</v>
      </c>
      <c r="M51" s="291" t="s">
        <v>1298</v>
      </c>
      <c r="N51" s="279" t="s">
        <v>1325</v>
      </c>
    </row>
    <row r="52" spans="9:14" x14ac:dyDescent="0.2">
      <c r="I52" s="178"/>
      <c r="J52" s="291" t="s">
        <v>1352</v>
      </c>
      <c r="K52" s="278">
        <v>1000993</v>
      </c>
      <c r="L52" s="291" t="s">
        <v>1272</v>
      </c>
      <c r="M52" s="291" t="s">
        <v>1299</v>
      </c>
      <c r="N52" s="279" t="s">
        <v>1232</v>
      </c>
    </row>
    <row r="53" spans="9:14" x14ac:dyDescent="0.2">
      <c r="I53" s="178"/>
      <c r="J53" s="291" t="s">
        <v>1374</v>
      </c>
      <c r="K53" s="278">
        <v>1001586</v>
      </c>
      <c r="L53" s="291" t="s">
        <v>1273</v>
      </c>
      <c r="M53" s="291" t="s">
        <v>1300</v>
      </c>
      <c r="N53" s="279" t="s">
        <v>1329</v>
      </c>
    </row>
    <row r="54" spans="9:14" x14ac:dyDescent="0.2">
      <c r="I54" s="178"/>
      <c r="J54" s="291" t="s">
        <v>1375</v>
      </c>
      <c r="K54" s="278">
        <v>1001587</v>
      </c>
      <c r="L54" s="291" t="s">
        <v>1274</v>
      </c>
      <c r="M54" s="291" t="s">
        <v>1301</v>
      </c>
      <c r="N54" s="279" t="s">
        <v>1330</v>
      </c>
    </row>
    <row r="55" spans="9:14" x14ac:dyDescent="0.2">
      <c r="L55" s="281"/>
      <c r="M55" s="281"/>
    </row>
    <row r="57" spans="9:14" x14ac:dyDescent="0.2">
      <c r="K57" s="82" t="s">
        <v>1324</v>
      </c>
      <c r="L57" s="86" t="s">
        <v>114</v>
      </c>
    </row>
    <row r="58" spans="9:14" ht="13.5" thickBot="1" x14ac:dyDescent="0.25">
      <c r="K58" s="83" t="s">
        <v>49</v>
      </c>
      <c r="L58" s="83" t="s">
        <v>49</v>
      </c>
    </row>
    <row r="59" spans="9:14" ht="15" x14ac:dyDescent="0.2">
      <c r="K59" s="282"/>
      <c r="L59" s="283"/>
    </row>
    <row r="60" spans="9:14" ht="89.25" x14ac:dyDescent="0.2">
      <c r="K60" s="284" t="s">
        <v>1233</v>
      </c>
      <c r="L60" s="285" t="s">
        <v>1234</v>
      </c>
    </row>
    <row r="61" spans="9:14" ht="114.75" x14ac:dyDescent="0.2">
      <c r="K61" s="286" t="s">
        <v>1235</v>
      </c>
      <c r="L61" s="285" t="s">
        <v>1236</v>
      </c>
    </row>
    <row r="62" spans="9:14" ht="114.75" x14ac:dyDescent="0.2">
      <c r="K62" s="284" t="s">
        <v>1237</v>
      </c>
      <c r="L62" s="285" t="s">
        <v>1238</v>
      </c>
    </row>
    <row r="63" spans="9:14" ht="89.25" x14ac:dyDescent="0.2">
      <c r="K63" s="286" t="s">
        <v>1239</v>
      </c>
      <c r="L63" s="285" t="s">
        <v>1240</v>
      </c>
    </row>
    <row r="64" spans="9:14" ht="63.75" x14ac:dyDescent="0.2">
      <c r="K64" s="284" t="s">
        <v>1241</v>
      </c>
      <c r="L64" s="285" t="s">
        <v>1242</v>
      </c>
    </row>
    <row r="65" spans="11:12" ht="15" x14ac:dyDescent="0.2">
      <c r="K65" s="286" t="s">
        <v>1243</v>
      </c>
      <c r="L65" s="287" t="s">
        <v>1310</v>
      </c>
    </row>
    <row r="66" spans="11:12" ht="102" x14ac:dyDescent="0.2">
      <c r="K66" s="284" t="s">
        <v>1244</v>
      </c>
      <c r="L66" s="285" t="s">
        <v>1245</v>
      </c>
    </row>
    <row r="67" spans="11:12" ht="15.75" thickBot="1" x14ac:dyDescent="0.25">
      <c r="K67" s="288" t="s">
        <v>1246</v>
      </c>
      <c r="L67" s="287" t="s">
        <v>1247</v>
      </c>
    </row>
    <row r="68" spans="11:12" ht="77.25" thickBot="1" x14ac:dyDescent="0.25">
      <c r="K68" s="289" t="s">
        <v>1248</v>
      </c>
      <c r="L68" s="285" t="s">
        <v>1249</v>
      </c>
    </row>
    <row r="69" spans="11:12" ht="51.75" thickBot="1" x14ac:dyDescent="0.25">
      <c r="K69" s="290" t="s">
        <v>1165</v>
      </c>
      <c r="L69" s="285" t="s">
        <v>1250</v>
      </c>
    </row>
  </sheetData>
  <mergeCells count="26">
    <mergeCell ref="M1:M2"/>
    <mergeCell ref="L3:M6"/>
    <mergeCell ref="A7:E7"/>
    <mergeCell ref="I7:K7"/>
    <mergeCell ref="J8:L8"/>
    <mergeCell ref="A9:C9"/>
    <mergeCell ref="D9:E9"/>
    <mergeCell ref="J9:L9"/>
    <mergeCell ref="A10:C10"/>
    <mergeCell ref="L1:L2"/>
    <mergeCell ref="H15:I15"/>
    <mergeCell ref="A8:C8"/>
    <mergeCell ref="D8:E8"/>
    <mergeCell ref="F8:F11"/>
    <mergeCell ref="G8:G11"/>
    <mergeCell ref="H8:H11"/>
    <mergeCell ref="C46:E46"/>
    <mergeCell ref="A1:K6"/>
    <mergeCell ref="H16:I16"/>
    <mergeCell ref="H17:I17"/>
    <mergeCell ref="H18:I18"/>
    <mergeCell ref="J10:L10"/>
    <mergeCell ref="A11:C11"/>
    <mergeCell ref="J11:L11"/>
    <mergeCell ref="H13:I13"/>
    <mergeCell ref="H14:I14"/>
  </mergeCells>
  <phoneticPr fontId="51" type="noConversion"/>
  <conditionalFormatting sqref="M42">
    <cfRule type="duplicateValues" dxfId="21" priority="24"/>
  </conditionalFormatting>
  <conditionalFormatting sqref="M43">
    <cfRule type="duplicateValues" dxfId="20" priority="23"/>
  </conditionalFormatting>
  <conditionalFormatting sqref="M44">
    <cfRule type="duplicateValues" dxfId="19" priority="22"/>
  </conditionalFormatting>
  <conditionalFormatting sqref="M46">
    <cfRule type="duplicateValues" dxfId="18" priority="21"/>
  </conditionalFormatting>
  <conditionalFormatting sqref="M47">
    <cfRule type="duplicateValues" dxfId="17" priority="19"/>
  </conditionalFormatting>
  <conditionalFormatting sqref="M49">
    <cfRule type="duplicateValues" dxfId="16" priority="18"/>
  </conditionalFormatting>
  <conditionalFormatting sqref="M50">
    <cfRule type="duplicateValues" dxfId="15" priority="17"/>
  </conditionalFormatting>
  <conditionalFormatting sqref="M51">
    <cfRule type="duplicateValues" dxfId="14" priority="16"/>
  </conditionalFormatting>
  <conditionalFormatting sqref="M28:M31">
    <cfRule type="duplicateValues" dxfId="13" priority="13"/>
  </conditionalFormatting>
  <conditionalFormatting sqref="L28:L44">
    <cfRule type="duplicateValues" dxfId="12" priority="10"/>
  </conditionalFormatting>
  <conditionalFormatting sqref="M27">
    <cfRule type="duplicateValues" dxfId="11" priority="7"/>
  </conditionalFormatting>
  <conditionalFormatting sqref="K27">
    <cfRule type="duplicateValues" dxfId="10" priority="1"/>
  </conditionalFormatting>
  <conditionalFormatting sqref="K27">
    <cfRule type="duplicateValues" dxfId="9" priority="2"/>
  </conditionalFormatting>
  <conditionalFormatting sqref="K27">
    <cfRule type="duplicateValues" dxfId="8" priority="3"/>
  </conditionalFormatting>
  <conditionalFormatting sqref="M52:M54">
    <cfRule type="duplicateValues" dxfId="7" priority="30"/>
  </conditionalFormatting>
  <conditionalFormatting sqref="M32:M54">
    <cfRule type="duplicateValues" dxfId="6" priority="31"/>
  </conditionalFormatting>
  <conditionalFormatting sqref="L45:L54">
    <cfRule type="duplicateValues" dxfId="5" priority="32"/>
  </conditionalFormatting>
  <conditionalFormatting sqref="L28:L54">
    <cfRule type="duplicateValues" dxfId="4" priority="33"/>
  </conditionalFormatting>
  <dataValidations count="4">
    <dataValidation type="list" allowBlank="1" showErrorMessage="1" promptTitle="Failure Profile" prompt="_x000a_Please classify the failure by how repeatable it is:_x000a_" sqref="K14:K18">
      <formula1>$K$59:$K$69</formula1>
    </dataValidation>
    <dataValidation type="list" allowBlank="1" showInputMessage="1" showErrorMessage="1" prompt="Select Annex" sqref="J23">
      <formula1>$O$9:$O$10</formula1>
    </dataValidation>
    <dataValidation allowBlank="1" showDropDown="1" showInputMessage="1" showErrorMessage="1" sqref="M14:M18 L12:M12 L19:M19"/>
    <dataValidation type="list" allowBlank="1" showInputMessage="1" showErrorMessage="1" sqref="H14:I18">
      <formula1>$J$27:$J$54</formula1>
    </dataValidation>
  </dataValidations>
  <hyperlinks>
    <hyperlink ref="M1" r:id="rId1"/>
    <hyperlink ref="M1:M2" r:id="rId2" display="Click for Most Current RMA Form"/>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workbookViewId="0">
      <selection activeCell="L1" sqref="L1:L2"/>
    </sheetView>
  </sheetViews>
  <sheetFormatPr defaultColWidth="11.42578125" defaultRowHeight="12.75" x14ac:dyDescent="0.2"/>
  <cols>
    <col min="1" max="1" width="4.42578125" style="68" customWidth="1"/>
    <col min="2" max="2" width="14.42578125" style="68" customWidth="1"/>
    <col min="3" max="3" width="12.42578125" style="68" customWidth="1"/>
    <col min="4" max="4" width="12.140625" style="68" customWidth="1"/>
    <col min="5" max="5" width="14.5703125" style="68" customWidth="1"/>
    <col min="6" max="6" width="14.140625" style="68" customWidth="1"/>
    <col min="7" max="7" width="20.7109375" style="68" customWidth="1"/>
    <col min="8" max="8" width="24.85546875" style="68" customWidth="1"/>
    <col min="9" max="9" width="15.140625" style="68" customWidth="1"/>
    <col min="10" max="10" width="22.42578125" style="68" customWidth="1"/>
    <col min="11" max="12" width="17.7109375" style="68" customWidth="1"/>
    <col min="13" max="13" width="32.28515625" style="68" bestFit="1" customWidth="1"/>
    <col min="14" max="14" width="18.42578125" style="68" bestFit="1" customWidth="1"/>
    <col min="15" max="15" width="11.140625" style="68" customWidth="1"/>
    <col min="16" max="16" width="39.5703125" style="68" bestFit="1" customWidth="1"/>
    <col min="17" max="17" width="3.28515625" style="68" customWidth="1"/>
    <col min="18" max="18" width="12" style="68" bestFit="1" customWidth="1"/>
    <col min="19" max="19" width="10.42578125" style="68" customWidth="1"/>
    <col min="20" max="20" width="27.85546875" style="68" bestFit="1" customWidth="1"/>
    <col min="21" max="16384" width="11.42578125" style="68"/>
  </cols>
  <sheetData>
    <row r="1" spans="1:18" ht="26.25" customHeight="1" x14ac:dyDescent="0.2">
      <c r="A1" s="373" t="s">
        <v>49</v>
      </c>
      <c r="B1" s="374"/>
      <c r="C1" s="374"/>
      <c r="D1" s="374"/>
      <c r="E1" s="374"/>
      <c r="F1" s="374"/>
      <c r="G1" s="374"/>
      <c r="H1" s="374"/>
      <c r="I1" s="374"/>
      <c r="J1" s="374"/>
      <c r="K1" s="375"/>
      <c r="L1" s="326" t="s">
        <v>1376</v>
      </c>
      <c r="M1" s="314" t="s">
        <v>268</v>
      </c>
      <c r="N1" s="67"/>
      <c r="O1" s="67"/>
      <c r="P1" s="67"/>
      <c r="Q1" s="67"/>
      <c r="R1" s="67"/>
    </row>
    <row r="2" spans="1:18" ht="26.25" customHeight="1" thickBot="1" x14ac:dyDescent="0.25">
      <c r="A2" s="376"/>
      <c r="B2" s="377"/>
      <c r="C2" s="377"/>
      <c r="D2" s="377"/>
      <c r="E2" s="377"/>
      <c r="F2" s="377"/>
      <c r="G2" s="377"/>
      <c r="H2" s="377"/>
      <c r="I2" s="377"/>
      <c r="J2" s="377"/>
      <c r="K2" s="378"/>
      <c r="L2" s="327"/>
      <c r="M2" s="315"/>
      <c r="N2" s="67"/>
      <c r="O2" s="67"/>
      <c r="P2" s="67"/>
      <c r="Q2" s="67"/>
      <c r="R2" s="67"/>
    </row>
    <row r="3" spans="1:18" ht="18.75" customHeight="1" x14ac:dyDescent="0.2">
      <c r="A3" s="376"/>
      <c r="B3" s="377"/>
      <c r="C3" s="377"/>
      <c r="D3" s="377"/>
      <c r="E3" s="377"/>
      <c r="F3" s="377"/>
      <c r="G3" s="377"/>
      <c r="H3" s="377"/>
      <c r="I3" s="377"/>
      <c r="J3" s="377"/>
      <c r="K3" s="378"/>
      <c r="L3" s="379" t="s">
        <v>1258</v>
      </c>
      <c r="M3" s="380"/>
      <c r="N3" s="67"/>
      <c r="O3" s="67"/>
      <c r="P3" s="67"/>
      <c r="Q3" s="67"/>
      <c r="R3" s="67"/>
    </row>
    <row r="4" spans="1:18" ht="18.75" customHeight="1" x14ac:dyDescent="0.2">
      <c r="A4" s="376"/>
      <c r="B4" s="377"/>
      <c r="C4" s="377"/>
      <c r="D4" s="377"/>
      <c r="E4" s="377"/>
      <c r="F4" s="377"/>
      <c r="G4" s="377"/>
      <c r="H4" s="377"/>
      <c r="I4" s="377"/>
      <c r="J4" s="377"/>
      <c r="K4" s="378"/>
      <c r="L4" s="381"/>
      <c r="M4" s="382"/>
      <c r="N4" s="67"/>
      <c r="O4" s="67"/>
      <c r="P4" s="67"/>
      <c r="Q4" s="67"/>
      <c r="R4" s="67"/>
    </row>
    <row r="5" spans="1:18" ht="18.75" customHeight="1" x14ac:dyDescent="0.2">
      <c r="A5" s="376"/>
      <c r="B5" s="377"/>
      <c r="C5" s="377"/>
      <c r="D5" s="377"/>
      <c r="E5" s="377"/>
      <c r="F5" s="377"/>
      <c r="G5" s="377"/>
      <c r="H5" s="377"/>
      <c r="I5" s="377"/>
      <c r="J5" s="377"/>
      <c r="K5" s="378"/>
      <c r="L5" s="381"/>
      <c r="M5" s="382"/>
      <c r="N5" s="67"/>
      <c r="O5" s="67"/>
      <c r="P5" s="67"/>
      <c r="Q5" s="67"/>
      <c r="R5" s="67"/>
    </row>
    <row r="6" spans="1:18" ht="18.75" customHeight="1" thickBot="1" x14ac:dyDescent="0.25">
      <c r="A6" s="427"/>
      <c r="B6" s="428"/>
      <c r="C6" s="428"/>
      <c r="D6" s="428"/>
      <c r="E6" s="428"/>
      <c r="F6" s="428"/>
      <c r="G6" s="428"/>
      <c r="H6" s="428"/>
      <c r="I6" s="428"/>
      <c r="J6" s="428"/>
      <c r="K6" s="429"/>
      <c r="L6" s="383"/>
      <c r="M6" s="384"/>
      <c r="N6" s="69"/>
      <c r="O6" s="69"/>
      <c r="P6" s="69"/>
      <c r="Q6" s="69"/>
      <c r="R6" s="69"/>
    </row>
    <row r="7" spans="1:18" ht="13.5" thickBot="1" x14ac:dyDescent="0.25">
      <c r="A7" s="400" t="s">
        <v>51</v>
      </c>
      <c r="B7" s="401"/>
      <c r="C7" s="401"/>
      <c r="D7" s="401"/>
      <c r="E7" s="402"/>
      <c r="F7" s="71" t="s">
        <v>52</v>
      </c>
      <c r="G7" s="70" t="s">
        <v>102</v>
      </c>
      <c r="H7" s="72" t="s">
        <v>50</v>
      </c>
      <c r="I7" s="400" t="s">
        <v>1</v>
      </c>
      <c r="J7" s="437"/>
      <c r="K7" s="438"/>
      <c r="L7" s="97"/>
      <c r="M7" s="87" t="s">
        <v>103</v>
      </c>
      <c r="N7" s="73"/>
      <c r="O7" s="67"/>
      <c r="P7" s="67"/>
      <c r="Q7" s="67"/>
      <c r="R7" s="67"/>
    </row>
    <row r="8" spans="1:18" ht="12.75" customHeight="1" x14ac:dyDescent="0.2">
      <c r="A8" s="399" t="s">
        <v>104</v>
      </c>
      <c r="B8" s="397"/>
      <c r="C8" s="397"/>
      <c r="D8" s="397" t="s">
        <v>262</v>
      </c>
      <c r="E8" s="397"/>
      <c r="F8" s="406" t="s">
        <v>818</v>
      </c>
      <c r="G8" s="406" t="s">
        <v>818</v>
      </c>
      <c r="H8" s="406" t="s">
        <v>818</v>
      </c>
      <c r="I8" s="88" t="s">
        <v>105</v>
      </c>
      <c r="J8" s="395" t="s">
        <v>818</v>
      </c>
      <c r="K8" s="395"/>
      <c r="L8" s="395"/>
      <c r="M8" s="107" t="s">
        <v>100</v>
      </c>
    </row>
    <row r="9" spans="1:18" ht="12.75" customHeight="1" x14ac:dyDescent="0.2">
      <c r="A9" s="396" t="s">
        <v>818</v>
      </c>
      <c r="B9" s="395"/>
      <c r="C9" s="395"/>
      <c r="D9" s="397" t="s">
        <v>263</v>
      </c>
      <c r="E9" s="397"/>
      <c r="F9" s="407"/>
      <c r="G9" s="407"/>
      <c r="H9" s="407"/>
      <c r="I9" s="88" t="s">
        <v>106</v>
      </c>
      <c r="J9" s="398"/>
      <c r="K9" s="398"/>
      <c r="L9" s="398"/>
      <c r="M9" s="171" t="s">
        <v>818</v>
      </c>
      <c r="P9" s="74"/>
    </row>
    <row r="10" spans="1:18" x14ac:dyDescent="0.2">
      <c r="A10" s="399" t="s">
        <v>107</v>
      </c>
      <c r="B10" s="397"/>
      <c r="C10" s="397"/>
      <c r="D10" s="104" t="s">
        <v>264</v>
      </c>
      <c r="E10" s="105"/>
      <c r="F10" s="407"/>
      <c r="G10" s="407"/>
      <c r="H10" s="407"/>
      <c r="I10" s="88" t="s">
        <v>108</v>
      </c>
      <c r="J10" s="398"/>
      <c r="K10" s="398"/>
      <c r="L10" s="398"/>
      <c r="M10" s="109" t="s">
        <v>109</v>
      </c>
    </row>
    <row r="11" spans="1:18" ht="13.5" thickBot="1" x14ac:dyDescent="0.25">
      <c r="A11" s="408"/>
      <c r="B11" s="398"/>
      <c r="C11" s="398"/>
      <c r="D11" s="104" t="s">
        <v>265</v>
      </c>
      <c r="E11" s="106"/>
      <c r="F11" s="407"/>
      <c r="G11" s="407"/>
      <c r="H11" s="407"/>
      <c r="I11" s="88" t="s">
        <v>110</v>
      </c>
      <c r="J11" s="398"/>
      <c r="K11" s="398"/>
      <c r="L11" s="398"/>
      <c r="M11" s="110"/>
    </row>
    <row r="12" spans="1:18" ht="13.5" thickBot="1" x14ac:dyDescent="0.25">
      <c r="A12" s="92"/>
      <c r="B12" s="98"/>
      <c r="C12" s="98"/>
      <c r="D12" s="98"/>
      <c r="E12" s="98"/>
      <c r="F12" s="98"/>
      <c r="G12" s="98"/>
      <c r="H12" s="98"/>
      <c r="I12" s="98"/>
      <c r="J12" s="98"/>
      <c r="K12" s="98"/>
      <c r="L12" s="98"/>
      <c r="M12" s="99"/>
    </row>
    <row r="13" spans="1:18" ht="120.75" customHeight="1" thickBot="1" x14ac:dyDescent="0.25">
      <c r="A13" s="75"/>
      <c r="B13" s="213" t="s">
        <v>1318</v>
      </c>
      <c r="C13" s="213" t="s">
        <v>1317</v>
      </c>
      <c r="D13" s="213" t="s">
        <v>1316</v>
      </c>
      <c r="E13" s="432" t="s">
        <v>308</v>
      </c>
      <c r="F13" s="433"/>
      <c r="G13" s="294" t="s">
        <v>194</v>
      </c>
      <c r="H13" s="434" t="s">
        <v>302</v>
      </c>
      <c r="I13" s="435"/>
      <c r="J13" s="213" t="s">
        <v>9</v>
      </c>
      <c r="K13" s="126" t="s">
        <v>305</v>
      </c>
      <c r="L13" s="126" t="s">
        <v>306</v>
      </c>
      <c r="M13" s="215" t="s">
        <v>307</v>
      </c>
    </row>
    <row r="14" spans="1:18" ht="13.5" thickBot="1" x14ac:dyDescent="0.25">
      <c r="A14" s="77">
        <v>1</v>
      </c>
      <c r="B14" s="115" t="s">
        <v>49</v>
      </c>
      <c r="C14" s="252" t="str">
        <f t="shared" ref="C14:C22" si="0">IF(ISERROR(VLOOKUP(H14,$J$36:$M$40,2,FALSE)),"",VLOOKUP(H14,$J$36:$M$40,2,FALSE))</f>
        <v/>
      </c>
      <c r="D14" s="252" t="str">
        <f t="shared" ref="D14:D22" si="1">IF(ISERROR(VLOOKUP(H14,$J$36:$M$40,3,FALSE)),"",VLOOKUP(H14,$J$36:$M$40,3,FALSE))</f>
        <v/>
      </c>
      <c r="E14" s="430" t="str">
        <f t="shared" ref="E14:E21" si="2">IF(ISERROR(VLOOKUP(H14,$J$36:$M$40,4,)),"",VLOOKUP(H14,$J$36:$M$40,4,))</f>
        <v/>
      </c>
      <c r="F14" s="430"/>
      <c r="G14" s="78"/>
      <c r="H14" s="436"/>
      <c r="I14" s="431"/>
      <c r="J14" s="115"/>
      <c r="K14" s="122" t="s">
        <v>49</v>
      </c>
      <c r="L14" s="295" t="s">
        <v>49</v>
      </c>
      <c r="M14" s="296" t="s">
        <v>49</v>
      </c>
    </row>
    <row r="15" spans="1:18" ht="13.5" thickBot="1" x14ac:dyDescent="0.25">
      <c r="A15" s="77">
        <v>2</v>
      </c>
      <c r="B15" s="112"/>
      <c r="C15" s="252" t="str">
        <f t="shared" si="0"/>
        <v/>
      </c>
      <c r="D15" s="252" t="str">
        <f t="shared" si="1"/>
        <v/>
      </c>
      <c r="E15" s="430" t="str">
        <f t="shared" si="2"/>
        <v/>
      </c>
      <c r="F15" s="430"/>
      <c r="G15" s="78"/>
      <c r="H15" s="431"/>
      <c r="I15" s="431"/>
      <c r="J15" s="115"/>
      <c r="K15" s="122"/>
      <c r="L15" s="123"/>
      <c r="M15" s="297"/>
    </row>
    <row r="16" spans="1:18" ht="13.5" thickBot="1" x14ac:dyDescent="0.25">
      <c r="A16" s="77">
        <v>3</v>
      </c>
      <c r="B16" s="112"/>
      <c r="C16" s="252" t="str">
        <f t="shared" si="0"/>
        <v/>
      </c>
      <c r="D16" s="252" t="str">
        <f t="shared" si="1"/>
        <v/>
      </c>
      <c r="E16" s="430" t="str">
        <f t="shared" si="2"/>
        <v/>
      </c>
      <c r="F16" s="430"/>
      <c r="G16" s="78"/>
      <c r="H16" s="431"/>
      <c r="I16" s="431"/>
      <c r="J16" s="115" t="s">
        <v>49</v>
      </c>
      <c r="K16" s="122"/>
      <c r="L16" s="123"/>
      <c r="M16" s="297"/>
    </row>
    <row r="17" spans="1:13" ht="13.5" thickBot="1" x14ac:dyDescent="0.25">
      <c r="A17" s="77">
        <v>4</v>
      </c>
      <c r="B17" s="113"/>
      <c r="C17" s="252" t="str">
        <f t="shared" si="0"/>
        <v/>
      </c>
      <c r="D17" s="252" t="str">
        <f t="shared" si="1"/>
        <v/>
      </c>
      <c r="E17" s="430" t="str">
        <f t="shared" si="2"/>
        <v/>
      </c>
      <c r="F17" s="430"/>
      <c r="G17" s="78"/>
      <c r="H17" s="431"/>
      <c r="I17" s="431"/>
      <c r="J17" s="115" t="s">
        <v>49</v>
      </c>
      <c r="K17" s="122"/>
      <c r="L17" s="123"/>
      <c r="M17" s="297"/>
    </row>
    <row r="18" spans="1:13" ht="13.5" thickBot="1" x14ac:dyDescent="0.25">
      <c r="A18" s="77">
        <v>5</v>
      </c>
      <c r="B18" s="112"/>
      <c r="C18" s="252" t="str">
        <f t="shared" si="0"/>
        <v/>
      </c>
      <c r="D18" s="252" t="str">
        <f t="shared" si="1"/>
        <v/>
      </c>
      <c r="E18" s="430" t="str">
        <f t="shared" si="2"/>
        <v/>
      </c>
      <c r="F18" s="430"/>
      <c r="G18" s="78"/>
      <c r="H18" s="431"/>
      <c r="I18" s="431"/>
      <c r="J18" s="115" t="s">
        <v>49</v>
      </c>
      <c r="K18" s="122"/>
      <c r="L18" s="123"/>
      <c r="M18" s="297"/>
    </row>
    <row r="19" spans="1:13" ht="13.5" thickBot="1" x14ac:dyDescent="0.25">
      <c r="A19" s="77">
        <v>6</v>
      </c>
      <c r="B19" s="112"/>
      <c r="C19" s="252" t="str">
        <f t="shared" si="0"/>
        <v/>
      </c>
      <c r="D19" s="252" t="str">
        <f t="shared" si="1"/>
        <v/>
      </c>
      <c r="E19" s="430" t="str">
        <f t="shared" si="2"/>
        <v/>
      </c>
      <c r="F19" s="430"/>
      <c r="G19" s="78"/>
      <c r="H19" s="431" t="s">
        <v>49</v>
      </c>
      <c r="I19" s="431"/>
      <c r="J19" s="115" t="s">
        <v>49</v>
      </c>
      <c r="K19" s="122"/>
      <c r="L19" s="123"/>
      <c r="M19" s="297"/>
    </row>
    <row r="20" spans="1:13" ht="13.5" thickBot="1" x14ac:dyDescent="0.25">
      <c r="A20" s="77">
        <v>7</v>
      </c>
      <c r="B20" s="112"/>
      <c r="C20" s="252" t="str">
        <f t="shared" si="0"/>
        <v/>
      </c>
      <c r="D20" s="252" t="str">
        <f t="shared" si="1"/>
        <v/>
      </c>
      <c r="E20" s="430" t="str">
        <f t="shared" si="2"/>
        <v/>
      </c>
      <c r="F20" s="430"/>
      <c r="G20" s="78"/>
      <c r="H20" s="431"/>
      <c r="I20" s="431"/>
      <c r="J20" s="115" t="s">
        <v>49</v>
      </c>
      <c r="K20" s="122"/>
      <c r="L20" s="123"/>
      <c r="M20" s="297"/>
    </row>
    <row r="21" spans="1:13" ht="13.5" thickBot="1" x14ac:dyDescent="0.25">
      <c r="A21" s="77">
        <v>8</v>
      </c>
      <c r="B21" s="112"/>
      <c r="C21" s="252" t="str">
        <f t="shared" si="0"/>
        <v/>
      </c>
      <c r="D21" s="252" t="str">
        <f t="shared" si="1"/>
        <v/>
      </c>
      <c r="E21" s="430" t="str">
        <f t="shared" si="2"/>
        <v/>
      </c>
      <c r="F21" s="430"/>
      <c r="G21" s="78"/>
      <c r="H21" s="431" t="s">
        <v>49</v>
      </c>
      <c r="I21" s="431"/>
      <c r="J21" s="115" t="s">
        <v>49</v>
      </c>
      <c r="K21" s="122"/>
      <c r="L21" s="123"/>
      <c r="M21" s="297"/>
    </row>
    <row r="22" spans="1:13" ht="13.5" thickBot="1" x14ac:dyDescent="0.25">
      <c r="A22" s="77">
        <v>9</v>
      </c>
      <c r="B22" s="112"/>
      <c r="C22" s="252" t="str">
        <f t="shared" si="0"/>
        <v/>
      </c>
      <c r="D22" s="252" t="str">
        <f t="shared" si="1"/>
        <v/>
      </c>
      <c r="E22" s="430" t="str">
        <f t="shared" ref="E22:E28" si="3">IF(ISERROR(VLOOKUP(H22,$J$36:$M$40,4,)),"",VLOOKUP(H22,$J$36:$M$40,4,))</f>
        <v/>
      </c>
      <c r="F22" s="430"/>
      <c r="G22" s="78"/>
      <c r="H22" s="431" t="s">
        <v>49</v>
      </c>
      <c r="I22" s="431"/>
      <c r="J22" s="115" t="s">
        <v>49</v>
      </c>
      <c r="K22" s="122"/>
      <c r="L22" s="123"/>
      <c r="M22" s="297"/>
    </row>
    <row r="23" spans="1:13" ht="13.5" thickBot="1" x14ac:dyDescent="0.25">
      <c r="A23" s="77">
        <v>10</v>
      </c>
      <c r="B23" s="112"/>
      <c r="C23" s="252" t="str">
        <f t="shared" ref="C23:C28" si="4">IF(ISERROR(VLOOKUP(H23,$J$36:$M$40,2,FALSE)),"",VLOOKUP(H23,$J$36:$M$40,2,FALSE))</f>
        <v/>
      </c>
      <c r="D23" s="252" t="str">
        <f t="shared" ref="D23:D28" si="5">IF(ISERROR(VLOOKUP(H23,$J$36:$M$40,3,FALSE)),"",VLOOKUP(H23,$J$36:$M$40,3,FALSE))</f>
        <v/>
      </c>
      <c r="E23" s="430" t="str">
        <f t="shared" si="3"/>
        <v/>
      </c>
      <c r="F23" s="430"/>
      <c r="G23" s="78"/>
      <c r="H23" s="431" t="s">
        <v>49</v>
      </c>
      <c r="I23" s="431"/>
      <c r="J23" s="115" t="s">
        <v>49</v>
      </c>
      <c r="K23" s="122"/>
      <c r="L23" s="123"/>
      <c r="M23" s="297"/>
    </row>
    <row r="24" spans="1:13" ht="13.5" thickBot="1" x14ac:dyDescent="0.25">
      <c r="A24" s="77">
        <v>11</v>
      </c>
      <c r="B24" s="112"/>
      <c r="C24" s="252" t="str">
        <f t="shared" si="4"/>
        <v/>
      </c>
      <c r="D24" s="252" t="str">
        <f t="shared" si="5"/>
        <v/>
      </c>
      <c r="E24" s="430" t="str">
        <f t="shared" si="3"/>
        <v/>
      </c>
      <c r="F24" s="430"/>
      <c r="G24" s="78"/>
      <c r="H24" s="431" t="s">
        <v>49</v>
      </c>
      <c r="I24" s="431"/>
      <c r="J24" s="115" t="s">
        <v>49</v>
      </c>
      <c r="K24" s="122"/>
      <c r="L24" s="123"/>
      <c r="M24" s="297"/>
    </row>
    <row r="25" spans="1:13" ht="13.5" thickBot="1" x14ac:dyDescent="0.25">
      <c r="A25" s="77">
        <v>12</v>
      </c>
      <c r="B25" s="112"/>
      <c r="C25" s="252" t="str">
        <f t="shared" si="4"/>
        <v/>
      </c>
      <c r="D25" s="252" t="str">
        <f t="shared" si="5"/>
        <v/>
      </c>
      <c r="E25" s="430" t="str">
        <f t="shared" si="3"/>
        <v/>
      </c>
      <c r="F25" s="430"/>
      <c r="G25" s="78"/>
      <c r="H25" s="431" t="s">
        <v>49</v>
      </c>
      <c r="I25" s="431"/>
      <c r="J25" s="115" t="s">
        <v>49</v>
      </c>
      <c r="K25" s="122"/>
      <c r="L25" s="123"/>
      <c r="M25" s="297"/>
    </row>
    <row r="26" spans="1:13" ht="13.5" thickBot="1" x14ac:dyDescent="0.25">
      <c r="A26" s="77">
        <v>13</v>
      </c>
      <c r="B26" s="112"/>
      <c r="C26" s="252" t="str">
        <f t="shared" si="4"/>
        <v/>
      </c>
      <c r="D26" s="252" t="str">
        <f t="shared" si="5"/>
        <v/>
      </c>
      <c r="E26" s="430" t="str">
        <f t="shared" si="3"/>
        <v/>
      </c>
      <c r="F26" s="430"/>
      <c r="G26" s="78"/>
      <c r="H26" s="431" t="s">
        <v>49</v>
      </c>
      <c r="I26" s="431"/>
      <c r="J26" s="115" t="s">
        <v>49</v>
      </c>
      <c r="K26" s="122"/>
      <c r="L26" s="123"/>
      <c r="M26" s="297"/>
    </row>
    <row r="27" spans="1:13" ht="13.5" thickBot="1" x14ac:dyDescent="0.25">
      <c r="A27" s="77">
        <v>14</v>
      </c>
      <c r="B27" s="112"/>
      <c r="C27" s="252" t="str">
        <f t="shared" si="4"/>
        <v/>
      </c>
      <c r="D27" s="252" t="str">
        <f t="shared" si="5"/>
        <v/>
      </c>
      <c r="E27" s="430" t="str">
        <f t="shared" si="3"/>
        <v/>
      </c>
      <c r="F27" s="430"/>
      <c r="G27" s="78"/>
      <c r="H27" s="431" t="s">
        <v>49</v>
      </c>
      <c r="I27" s="431"/>
      <c r="J27" s="115" t="s">
        <v>49</v>
      </c>
      <c r="K27" s="122"/>
      <c r="L27" s="123"/>
      <c r="M27" s="297"/>
    </row>
    <row r="28" spans="1:13" ht="13.5" thickBot="1" x14ac:dyDescent="0.25">
      <c r="A28" s="77">
        <v>15</v>
      </c>
      <c r="B28" s="112"/>
      <c r="C28" s="252" t="str">
        <f t="shared" si="4"/>
        <v/>
      </c>
      <c r="D28" s="252" t="str">
        <f t="shared" si="5"/>
        <v/>
      </c>
      <c r="E28" s="430" t="str">
        <f t="shared" si="3"/>
        <v/>
      </c>
      <c r="F28" s="430"/>
      <c r="G28" s="78"/>
      <c r="H28" s="431" t="s">
        <v>49</v>
      </c>
      <c r="I28" s="431"/>
      <c r="J28" s="115" t="s">
        <v>49</v>
      </c>
      <c r="K28" s="122"/>
      <c r="L28" s="123"/>
      <c r="M28" s="297"/>
    </row>
    <row r="29" spans="1:13" ht="13.5" thickBot="1" x14ac:dyDescent="0.25">
      <c r="A29" s="92"/>
      <c r="B29" s="201"/>
      <c r="C29" s="201"/>
      <c r="D29" s="201"/>
      <c r="E29" s="201"/>
      <c r="F29" s="201"/>
      <c r="G29" s="201"/>
      <c r="H29" s="201"/>
      <c r="I29" s="201"/>
      <c r="J29" s="201"/>
      <c r="K29" s="201"/>
      <c r="L29" s="201"/>
      <c r="M29" s="226"/>
    </row>
    <row r="31" spans="1:13" x14ac:dyDescent="0.2">
      <c r="B31" s="252"/>
      <c r="C31" s="81" t="s">
        <v>196</v>
      </c>
      <c r="D31" s="81"/>
    </row>
    <row r="32" spans="1:13" x14ac:dyDescent="0.2">
      <c r="B32" s="128"/>
      <c r="C32" s="81" t="s">
        <v>112</v>
      </c>
      <c r="D32" s="81"/>
    </row>
    <row r="33" spans="3:13" x14ac:dyDescent="0.2">
      <c r="C33" s="81" t="s">
        <v>113</v>
      </c>
      <c r="D33" s="81"/>
    </row>
    <row r="34" spans="3:13" ht="20.25" x14ac:dyDescent="0.3">
      <c r="J34" s="155" t="s">
        <v>779</v>
      </c>
    </row>
    <row r="36" spans="3:13" x14ac:dyDescent="0.2">
      <c r="H36" s="152"/>
      <c r="I36" s="152"/>
      <c r="J36" s="82" t="s">
        <v>114</v>
      </c>
      <c r="K36" s="82" t="s">
        <v>3</v>
      </c>
      <c r="L36" s="82" t="s">
        <v>117</v>
      </c>
      <c r="M36" s="82" t="s">
        <v>197</v>
      </c>
    </row>
    <row r="37" spans="3:13" x14ac:dyDescent="0.2">
      <c r="H37" s="85"/>
      <c r="I37" s="85"/>
      <c r="J37" s="153"/>
      <c r="K37" s="153"/>
      <c r="L37" s="153"/>
      <c r="M37" s="153"/>
    </row>
    <row r="38" spans="3:13" ht="15" x14ac:dyDescent="0.2">
      <c r="H38" s="85"/>
      <c r="I38" s="85"/>
      <c r="J38" s="298" t="s">
        <v>1254</v>
      </c>
      <c r="K38" s="174"/>
      <c r="L38" s="299">
        <v>1000940</v>
      </c>
      <c r="M38" s="298" t="s">
        <v>1255</v>
      </c>
    </row>
    <row r="39" spans="3:13" ht="15" x14ac:dyDescent="0.2">
      <c r="H39" s="85"/>
      <c r="I39" s="85"/>
      <c r="J39" s="298" t="s">
        <v>1256</v>
      </c>
      <c r="K39" s="174"/>
      <c r="L39" s="299">
        <v>1000947</v>
      </c>
      <c r="M39" s="298" t="s">
        <v>1255</v>
      </c>
    </row>
    <row r="40" spans="3:13" ht="15" x14ac:dyDescent="0.2">
      <c r="H40" s="85"/>
      <c r="I40" s="85"/>
      <c r="J40" s="298" t="s">
        <v>1257</v>
      </c>
      <c r="K40" s="174"/>
      <c r="L40" s="299">
        <v>1514003</v>
      </c>
      <c r="M40" s="298" t="s">
        <v>1255</v>
      </c>
    </row>
    <row r="41" spans="3:13" x14ac:dyDescent="0.2">
      <c r="J41" s="85"/>
      <c r="K41" s="85"/>
      <c r="L41" s="93"/>
      <c r="M41" s="93"/>
    </row>
    <row r="43" spans="3:13" x14ac:dyDescent="0.2">
      <c r="K43" s="182" t="s">
        <v>13</v>
      </c>
      <c r="L43" s="182" t="s">
        <v>0</v>
      </c>
    </row>
    <row r="44" spans="3:13" x14ac:dyDescent="0.2">
      <c r="K44" s="300"/>
      <c r="L44" s="300"/>
    </row>
    <row r="45" spans="3:13" x14ac:dyDescent="0.2">
      <c r="K45" s="300" t="s">
        <v>195</v>
      </c>
      <c r="L45" s="188" t="s">
        <v>919</v>
      </c>
    </row>
    <row r="46" spans="3:13" x14ac:dyDescent="0.2">
      <c r="K46" s="300" t="s">
        <v>115</v>
      </c>
      <c r="L46" s="188" t="s">
        <v>920</v>
      </c>
    </row>
    <row r="47" spans="3:13" x14ac:dyDescent="0.2">
      <c r="K47" s="300" t="s">
        <v>111</v>
      </c>
      <c r="L47" s="188" t="s">
        <v>921</v>
      </c>
    </row>
    <row r="48" spans="3:13" x14ac:dyDescent="0.2">
      <c r="K48" s="186"/>
      <c r="L48" s="188" t="s">
        <v>922</v>
      </c>
    </row>
    <row r="49" spans="11:12" x14ac:dyDescent="0.2">
      <c r="K49" s="186"/>
      <c r="L49" s="188" t="s">
        <v>923</v>
      </c>
    </row>
    <row r="50" spans="11:12" x14ac:dyDescent="0.2">
      <c r="K50" s="186"/>
      <c r="L50" s="188" t="s">
        <v>924</v>
      </c>
    </row>
    <row r="51" spans="11:12" x14ac:dyDescent="0.2">
      <c r="K51" s="186"/>
      <c r="L51" s="188" t="s">
        <v>925</v>
      </c>
    </row>
    <row r="52" spans="11:12" x14ac:dyDescent="0.2">
      <c r="K52" s="186"/>
      <c r="L52" s="188" t="s">
        <v>926</v>
      </c>
    </row>
    <row r="53" spans="11:12" x14ac:dyDescent="0.2">
      <c r="K53" s="186"/>
      <c r="L53" s="188" t="s">
        <v>927</v>
      </c>
    </row>
    <row r="54" spans="11:12" x14ac:dyDescent="0.2">
      <c r="K54" s="186"/>
      <c r="L54" s="188" t="s">
        <v>1372</v>
      </c>
    </row>
    <row r="55" spans="11:12" x14ac:dyDescent="0.2">
      <c r="K55" s="186"/>
      <c r="L55" s="188" t="s">
        <v>929</v>
      </c>
    </row>
  </sheetData>
  <mergeCells count="51">
    <mergeCell ref="L1:L2"/>
    <mergeCell ref="M1:M2"/>
    <mergeCell ref="L3:M6"/>
    <mergeCell ref="A7:E7"/>
    <mergeCell ref="I7:K7"/>
    <mergeCell ref="A8:C8"/>
    <mergeCell ref="D8:E8"/>
    <mergeCell ref="F8:F11"/>
    <mergeCell ref="G8:G11"/>
    <mergeCell ref="H8:H11"/>
    <mergeCell ref="J8:L8"/>
    <mergeCell ref="A9:C9"/>
    <mergeCell ref="D9:E9"/>
    <mergeCell ref="J9:L9"/>
    <mergeCell ref="A10:C10"/>
    <mergeCell ref="J10:L10"/>
    <mergeCell ref="A11:C11"/>
    <mergeCell ref="J11:L11"/>
    <mergeCell ref="H13:I13"/>
    <mergeCell ref="H14:I14"/>
    <mergeCell ref="H15:I15"/>
    <mergeCell ref="H25:I25"/>
    <mergeCell ref="H26:I26"/>
    <mergeCell ref="H27:I27"/>
    <mergeCell ref="H28:I28"/>
    <mergeCell ref="H16:I16"/>
    <mergeCell ref="H17:I17"/>
    <mergeCell ref="H18:I18"/>
    <mergeCell ref="H19:I19"/>
    <mergeCell ref="H20:I20"/>
    <mergeCell ref="H21:I21"/>
    <mergeCell ref="E26:F26"/>
    <mergeCell ref="E27:F27"/>
    <mergeCell ref="E28:F28"/>
    <mergeCell ref="E13:F13"/>
    <mergeCell ref="E14:F14"/>
    <mergeCell ref="E15:F15"/>
    <mergeCell ref="E16:F16"/>
    <mergeCell ref="E17:F17"/>
    <mergeCell ref="E18:F18"/>
    <mergeCell ref="E19:F19"/>
    <mergeCell ref="A1:K6"/>
    <mergeCell ref="E23:F23"/>
    <mergeCell ref="H23:I23"/>
    <mergeCell ref="E22:F22"/>
    <mergeCell ref="E24:F24"/>
    <mergeCell ref="E25:F25"/>
    <mergeCell ref="E20:F20"/>
    <mergeCell ref="E21:F21"/>
    <mergeCell ref="H22:I22"/>
    <mergeCell ref="H24:I24"/>
  </mergeCells>
  <conditionalFormatting sqref="K38:K40">
    <cfRule type="uniqueValues" dxfId="3" priority="7" stopIfTrue="1"/>
    <cfRule type="duplicateValues" dxfId="2" priority="8"/>
  </conditionalFormatting>
  <dataValidations count="5">
    <dataValidation type="list" allowBlank="1" showInputMessage="1" showErrorMessage="1" prompt="Select Annex" sqref="J33">
      <formula1>$O$9:$O$10</formula1>
    </dataValidation>
    <dataValidation allowBlank="1" showDropDown="1" showInputMessage="1" showErrorMessage="1" sqref="L12:M12 M14:M28 L29:M29"/>
    <dataValidation type="list" allowBlank="1" showErrorMessage="1" promptTitle="Failure Profile" prompt="_x000a_Please classify the failure by how repeatable it is:_x000a_" sqref="K14:K28">
      <formula1>$K$44:$K$47</formula1>
    </dataValidation>
    <dataValidation type="list" allowBlank="1" showInputMessage="1" showErrorMessage="1" sqref="H14:I28">
      <formula1>$J$37:$J$40</formula1>
    </dataValidation>
    <dataValidation type="list" allowBlank="1" showInputMessage="1" showErrorMessage="1" sqref="L14:L28">
      <formula1>$L$44:$L$55</formula1>
    </dataValidation>
  </dataValidations>
  <hyperlinks>
    <hyperlink ref="M1" r:id="rId1"/>
    <hyperlink ref="M1:M2" r:id="rId2" display="Click for Most Current RMA Form"/>
  </hyperlinks>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workbookViewId="0">
      <selection activeCell="L1" sqref="L1:L2"/>
    </sheetView>
  </sheetViews>
  <sheetFormatPr defaultColWidth="11.42578125" defaultRowHeight="12.75" x14ac:dyDescent="0.2"/>
  <cols>
    <col min="1" max="1" width="4.42578125" style="68" customWidth="1"/>
    <col min="2" max="2" width="14.42578125" style="68" customWidth="1"/>
    <col min="3" max="3" width="12.42578125" style="68" customWidth="1"/>
    <col min="4" max="4" width="12.140625" style="68" customWidth="1"/>
    <col min="5" max="5" width="14.5703125" style="68" customWidth="1"/>
    <col min="6" max="6" width="14.140625" style="68" customWidth="1"/>
    <col min="7" max="7" width="20.7109375" style="68" customWidth="1"/>
    <col min="8" max="8" width="24.85546875" style="68" customWidth="1"/>
    <col min="9" max="9" width="12.7109375" style="68" customWidth="1"/>
    <col min="10" max="10" width="13.7109375" style="68" customWidth="1"/>
    <col min="11" max="11" width="17.7109375" style="68" customWidth="1"/>
    <col min="12" max="12" width="18.28515625" style="68" customWidth="1"/>
    <col min="13" max="13" width="32.28515625" style="68" bestFit="1" customWidth="1"/>
    <col min="14" max="16384" width="11.42578125" style="68"/>
  </cols>
  <sheetData>
    <row r="1" spans="1:13" ht="27" customHeight="1" x14ac:dyDescent="0.2">
      <c r="A1" s="373" t="s">
        <v>49</v>
      </c>
      <c r="B1" s="374"/>
      <c r="C1" s="374"/>
      <c r="D1" s="374"/>
      <c r="E1" s="374"/>
      <c r="F1" s="374"/>
      <c r="G1" s="374"/>
      <c r="H1" s="374"/>
      <c r="I1" s="374"/>
      <c r="J1" s="374"/>
      <c r="K1" s="375"/>
      <c r="L1" s="326" t="s">
        <v>1376</v>
      </c>
      <c r="M1" s="314" t="s">
        <v>268</v>
      </c>
    </row>
    <row r="2" spans="1:13" ht="27" customHeight="1" thickBot="1" x14ac:dyDescent="0.25">
      <c r="A2" s="376"/>
      <c r="B2" s="377"/>
      <c r="C2" s="377"/>
      <c r="D2" s="377"/>
      <c r="E2" s="377"/>
      <c r="F2" s="377"/>
      <c r="G2" s="377"/>
      <c r="H2" s="377"/>
      <c r="I2" s="377"/>
      <c r="J2" s="377"/>
      <c r="K2" s="378"/>
      <c r="L2" s="327"/>
      <c r="M2" s="315"/>
    </row>
    <row r="3" spans="1:13" ht="16.5" customHeight="1" x14ac:dyDescent="0.2">
      <c r="A3" s="376"/>
      <c r="B3" s="377"/>
      <c r="C3" s="377"/>
      <c r="D3" s="377"/>
      <c r="E3" s="377"/>
      <c r="F3" s="377"/>
      <c r="G3" s="377"/>
      <c r="H3" s="377"/>
      <c r="I3" s="377"/>
      <c r="J3" s="377"/>
      <c r="K3" s="378"/>
      <c r="L3" s="379" t="s">
        <v>918</v>
      </c>
      <c r="M3" s="380"/>
    </row>
    <row r="4" spans="1:13" ht="16.5" customHeight="1" x14ac:dyDescent="0.2">
      <c r="A4" s="376"/>
      <c r="B4" s="377"/>
      <c r="C4" s="377"/>
      <c r="D4" s="377"/>
      <c r="E4" s="377"/>
      <c r="F4" s="377"/>
      <c r="G4" s="377"/>
      <c r="H4" s="377"/>
      <c r="I4" s="377"/>
      <c r="J4" s="377"/>
      <c r="K4" s="378"/>
      <c r="L4" s="381"/>
      <c r="M4" s="382"/>
    </row>
    <row r="5" spans="1:13" ht="16.5" customHeight="1" x14ac:dyDescent="0.2">
      <c r="A5" s="376"/>
      <c r="B5" s="377"/>
      <c r="C5" s="377"/>
      <c r="D5" s="377"/>
      <c r="E5" s="377"/>
      <c r="F5" s="377"/>
      <c r="G5" s="377"/>
      <c r="H5" s="377"/>
      <c r="I5" s="377"/>
      <c r="J5" s="377"/>
      <c r="K5" s="378"/>
      <c r="L5" s="381"/>
      <c r="M5" s="382"/>
    </row>
    <row r="6" spans="1:13" ht="16.5" customHeight="1" thickBot="1" x14ac:dyDescent="0.25">
      <c r="A6" s="427"/>
      <c r="B6" s="428"/>
      <c r="C6" s="428"/>
      <c r="D6" s="428"/>
      <c r="E6" s="428"/>
      <c r="F6" s="428"/>
      <c r="G6" s="428"/>
      <c r="H6" s="428"/>
      <c r="I6" s="428"/>
      <c r="J6" s="428"/>
      <c r="K6" s="429"/>
      <c r="L6" s="383"/>
      <c r="M6" s="384"/>
    </row>
    <row r="7" spans="1:13" ht="13.5" thickBot="1" x14ac:dyDescent="0.25">
      <c r="A7" s="400" t="s">
        <v>51</v>
      </c>
      <c r="B7" s="401"/>
      <c r="C7" s="401"/>
      <c r="D7" s="401"/>
      <c r="E7" s="402"/>
      <c r="F7" s="71" t="s">
        <v>52</v>
      </c>
      <c r="G7" s="70" t="s">
        <v>102</v>
      </c>
      <c r="H7" s="72" t="s">
        <v>50</v>
      </c>
      <c r="I7" s="400" t="s">
        <v>1</v>
      </c>
      <c r="J7" s="437"/>
      <c r="K7" s="438"/>
      <c r="L7" s="97"/>
      <c r="M7" s="87" t="s">
        <v>103</v>
      </c>
    </row>
    <row r="8" spans="1:13" ht="12.75" customHeight="1" x14ac:dyDescent="0.2">
      <c r="A8" s="399" t="s">
        <v>104</v>
      </c>
      <c r="B8" s="397"/>
      <c r="C8" s="397"/>
      <c r="D8" s="397" t="s">
        <v>262</v>
      </c>
      <c r="E8" s="397"/>
      <c r="F8" s="406" t="s">
        <v>818</v>
      </c>
      <c r="G8" s="406" t="s">
        <v>818</v>
      </c>
      <c r="H8" s="406" t="s">
        <v>818</v>
      </c>
      <c r="I8" s="88" t="s">
        <v>105</v>
      </c>
      <c r="J8" s="395" t="s">
        <v>818</v>
      </c>
      <c r="K8" s="395"/>
      <c r="L8" s="395"/>
      <c r="M8" s="107" t="s">
        <v>100</v>
      </c>
    </row>
    <row r="9" spans="1:13" ht="12.75" customHeight="1" x14ac:dyDescent="0.2">
      <c r="A9" s="396" t="s">
        <v>818</v>
      </c>
      <c r="B9" s="395"/>
      <c r="C9" s="395"/>
      <c r="D9" s="397" t="s">
        <v>263</v>
      </c>
      <c r="E9" s="397"/>
      <c r="F9" s="407"/>
      <c r="G9" s="407"/>
      <c r="H9" s="407"/>
      <c r="I9" s="88" t="s">
        <v>106</v>
      </c>
      <c r="J9" s="398"/>
      <c r="K9" s="398"/>
      <c r="L9" s="398"/>
      <c r="M9" s="171" t="s">
        <v>818</v>
      </c>
    </row>
    <row r="10" spans="1:13" x14ac:dyDescent="0.2">
      <c r="A10" s="399" t="s">
        <v>107</v>
      </c>
      <c r="B10" s="397"/>
      <c r="C10" s="397"/>
      <c r="D10" s="104" t="s">
        <v>264</v>
      </c>
      <c r="E10" s="105"/>
      <c r="F10" s="407"/>
      <c r="G10" s="407"/>
      <c r="H10" s="407"/>
      <c r="I10" s="88" t="s">
        <v>108</v>
      </c>
      <c r="J10" s="398"/>
      <c r="K10" s="398"/>
      <c r="L10" s="398"/>
      <c r="M10" s="109" t="s">
        <v>109</v>
      </c>
    </row>
    <row r="11" spans="1:13" ht="13.5" thickBot="1" x14ac:dyDescent="0.25">
      <c r="A11" s="408"/>
      <c r="B11" s="398"/>
      <c r="C11" s="398"/>
      <c r="D11" s="104" t="s">
        <v>265</v>
      </c>
      <c r="E11" s="106"/>
      <c r="F11" s="407"/>
      <c r="G11" s="407"/>
      <c r="H11" s="407"/>
      <c r="I11" s="88" t="s">
        <v>110</v>
      </c>
      <c r="J11" s="398"/>
      <c r="K11" s="398"/>
      <c r="L11" s="398"/>
      <c r="M11" s="110"/>
    </row>
    <row r="12" spans="1:13" ht="13.5" thickBot="1" x14ac:dyDescent="0.25">
      <c r="A12" s="92"/>
      <c r="B12" s="98"/>
      <c r="C12" s="98"/>
      <c r="D12" s="98"/>
      <c r="E12" s="98"/>
      <c r="F12" s="98"/>
      <c r="G12" s="98"/>
      <c r="H12" s="98"/>
      <c r="I12" s="98"/>
      <c r="J12" s="98"/>
      <c r="K12" s="98"/>
      <c r="L12" s="98"/>
      <c r="M12" s="99"/>
    </row>
    <row r="13" spans="1:13" ht="120.75" customHeight="1" thickBot="1" x14ac:dyDescent="0.25">
      <c r="A13" s="75"/>
      <c r="B13" s="213" t="s">
        <v>975</v>
      </c>
      <c r="C13" s="213" t="s">
        <v>303</v>
      </c>
      <c r="D13" s="213" t="s">
        <v>1316</v>
      </c>
      <c r="E13" s="432" t="s">
        <v>1307</v>
      </c>
      <c r="F13" s="433"/>
      <c r="G13" s="294" t="s">
        <v>1315</v>
      </c>
      <c r="H13" s="434" t="s">
        <v>302</v>
      </c>
      <c r="I13" s="435"/>
      <c r="J13" s="213" t="s">
        <v>9</v>
      </c>
      <c r="K13" s="126" t="s">
        <v>1312</v>
      </c>
      <c r="L13" s="126" t="s">
        <v>1313</v>
      </c>
      <c r="M13" s="215" t="s">
        <v>1314</v>
      </c>
    </row>
    <row r="14" spans="1:13" ht="13.5" thickBot="1" x14ac:dyDescent="0.25">
      <c r="A14" s="77">
        <v>1</v>
      </c>
      <c r="B14" s="115" t="s">
        <v>49</v>
      </c>
      <c r="C14" s="252" t="str">
        <f t="shared" ref="C14:C22" si="0">IF(ISERROR(VLOOKUP(H14,$J$36:$M$67,2,FALSE)),"",VLOOKUP(H14,$J$36:$M$67,2,FALSE))</f>
        <v/>
      </c>
      <c r="D14" s="252" t="str">
        <f t="shared" ref="D14:D22" si="1">IF(ISERROR(VLOOKUP(H14,$J$36:$M$67,3,FALSE)),"",VLOOKUP(H14,$J$36:$M$67,3,FALSE))</f>
        <v/>
      </c>
      <c r="E14" s="430" t="str">
        <f t="shared" ref="E14:E20" si="2">IF(ISERROR(VLOOKUP(H14,$J$36:$M$67,4,)),"",VLOOKUP(H14,$J$36:$M$67,4,))</f>
        <v/>
      </c>
      <c r="F14" s="430"/>
      <c r="G14" s="78"/>
      <c r="H14" s="436"/>
      <c r="I14" s="431"/>
      <c r="J14" s="115"/>
      <c r="K14" s="122" t="s">
        <v>49</v>
      </c>
      <c r="L14" s="295" t="s">
        <v>49</v>
      </c>
      <c r="M14" s="296" t="s">
        <v>49</v>
      </c>
    </row>
    <row r="15" spans="1:13" ht="13.5" thickBot="1" x14ac:dyDescent="0.25">
      <c r="A15" s="77">
        <v>2</v>
      </c>
      <c r="B15" s="112"/>
      <c r="C15" s="252" t="str">
        <f t="shared" si="0"/>
        <v/>
      </c>
      <c r="D15" s="252" t="str">
        <f t="shared" si="1"/>
        <v/>
      </c>
      <c r="E15" s="430" t="str">
        <f t="shared" si="2"/>
        <v/>
      </c>
      <c r="F15" s="430"/>
      <c r="G15" s="78"/>
      <c r="H15" s="431"/>
      <c r="I15" s="431"/>
      <c r="J15" s="115"/>
      <c r="K15" s="122"/>
      <c r="L15" s="123"/>
      <c r="M15" s="297"/>
    </row>
    <row r="16" spans="1:13" ht="13.5" thickBot="1" x14ac:dyDescent="0.25">
      <c r="A16" s="77">
        <v>3</v>
      </c>
      <c r="B16" s="112"/>
      <c r="C16" s="252" t="str">
        <f t="shared" si="0"/>
        <v/>
      </c>
      <c r="D16" s="252" t="str">
        <f t="shared" si="1"/>
        <v/>
      </c>
      <c r="E16" s="430" t="str">
        <f t="shared" si="2"/>
        <v/>
      </c>
      <c r="F16" s="430"/>
      <c r="G16" s="78"/>
      <c r="H16" s="431"/>
      <c r="I16" s="431"/>
      <c r="J16" s="115" t="s">
        <v>49</v>
      </c>
      <c r="K16" s="122"/>
      <c r="L16" s="123"/>
      <c r="M16" s="297"/>
    </row>
    <row r="17" spans="1:13" ht="13.5" thickBot="1" x14ac:dyDescent="0.25">
      <c r="A17" s="77">
        <v>4</v>
      </c>
      <c r="B17" s="113"/>
      <c r="C17" s="252" t="str">
        <f t="shared" si="0"/>
        <v/>
      </c>
      <c r="D17" s="252" t="str">
        <f t="shared" si="1"/>
        <v/>
      </c>
      <c r="E17" s="430" t="str">
        <f t="shared" si="2"/>
        <v/>
      </c>
      <c r="F17" s="430"/>
      <c r="G17" s="78"/>
      <c r="H17" s="431"/>
      <c r="I17" s="431"/>
      <c r="J17" s="115" t="s">
        <v>49</v>
      </c>
      <c r="K17" s="122"/>
      <c r="L17" s="123"/>
      <c r="M17" s="297"/>
    </row>
    <row r="18" spans="1:13" ht="13.5" thickBot="1" x14ac:dyDescent="0.25">
      <c r="A18" s="77">
        <v>5</v>
      </c>
      <c r="B18" s="112"/>
      <c r="C18" s="252" t="str">
        <f t="shared" si="0"/>
        <v/>
      </c>
      <c r="D18" s="252" t="str">
        <f t="shared" si="1"/>
        <v/>
      </c>
      <c r="E18" s="430" t="str">
        <f t="shared" si="2"/>
        <v/>
      </c>
      <c r="F18" s="430"/>
      <c r="G18" s="78"/>
      <c r="H18" s="431"/>
      <c r="I18" s="431"/>
      <c r="J18" s="115" t="s">
        <v>49</v>
      </c>
      <c r="K18" s="122"/>
      <c r="L18" s="123"/>
      <c r="M18" s="297"/>
    </row>
    <row r="19" spans="1:13" ht="13.5" thickBot="1" x14ac:dyDescent="0.25">
      <c r="A19" s="77">
        <v>6</v>
      </c>
      <c r="B19" s="112"/>
      <c r="C19" s="252" t="str">
        <f t="shared" si="0"/>
        <v/>
      </c>
      <c r="D19" s="252" t="str">
        <f t="shared" si="1"/>
        <v/>
      </c>
      <c r="E19" s="430" t="str">
        <f t="shared" si="2"/>
        <v/>
      </c>
      <c r="F19" s="430"/>
      <c r="G19" s="78"/>
      <c r="H19" s="431" t="s">
        <v>49</v>
      </c>
      <c r="I19" s="431"/>
      <c r="J19" s="115" t="s">
        <v>49</v>
      </c>
      <c r="K19" s="122"/>
      <c r="L19" s="123"/>
      <c r="M19" s="297"/>
    </row>
    <row r="20" spans="1:13" ht="13.5" thickBot="1" x14ac:dyDescent="0.25">
      <c r="A20" s="77">
        <v>7</v>
      </c>
      <c r="B20" s="112"/>
      <c r="C20" s="252" t="str">
        <f t="shared" si="0"/>
        <v/>
      </c>
      <c r="D20" s="252" t="str">
        <f t="shared" si="1"/>
        <v/>
      </c>
      <c r="E20" s="430" t="str">
        <f t="shared" si="2"/>
        <v/>
      </c>
      <c r="F20" s="430"/>
      <c r="G20" s="78"/>
      <c r="H20" s="431"/>
      <c r="I20" s="431"/>
      <c r="J20" s="115" t="s">
        <v>49</v>
      </c>
      <c r="K20" s="122"/>
      <c r="L20" s="123"/>
      <c r="M20" s="297"/>
    </row>
    <row r="21" spans="1:13" ht="13.5" thickBot="1" x14ac:dyDescent="0.25">
      <c r="A21" s="77">
        <v>8</v>
      </c>
      <c r="B21" s="112"/>
      <c r="C21" s="252" t="str">
        <f t="shared" si="0"/>
        <v/>
      </c>
      <c r="D21" s="252" t="str">
        <f t="shared" si="1"/>
        <v/>
      </c>
      <c r="E21" s="430" t="str">
        <f t="shared" ref="E21:E28" si="3">IF(ISERROR(VLOOKUP(H21,$J$36:$M$67,4,)),"",VLOOKUP(H21,$J$36:$M$67,4,))</f>
        <v/>
      </c>
      <c r="F21" s="430"/>
      <c r="G21" s="78"/>
      <c r="H21" s="431" t="s">
        <v>49</v>
      </c>
      <c r="I21" s="431"/>
      <c r="J21" s="115" t="s">
        <v>49</v>
      </c>
      <c r="K21" s="122"/>
      <c r="L21" s="123"/>
      <c r="M21" s="297"/>
    </row>
    <row r="22" spans="1:13" ht="13.5" thickBot="1" x14ac:dyDescent="0.25">
      <c r="A22" s="77">
        <v>9</v>
      </c>
      <c r="B22" s="112"/>
      <c r="C22" s="252" t="str">
        <f t="shared" si="0"/>
        <v/>
      </c>
      <c r="D22" s="252" t="str">
        <f t="shared" si="1"/>
        <v/>
      </c>
      <c r="E22" s="430" t="str">
        <f t="shared" si="3"/>
        <v/>
      </c>
      <c r="F22" s="430"/>
      <c r="G22" s="78"/>
      <c r="H22" s="431" t="s">
        <v>49</v>
      </c>
      <c r="I22" s="431"/>
      <c r="J22" s="115" t="s">
        <v>49</v>
      </c>
      <c r="K22" s="122"/>
      <c r="L22" s="123"/>
      <c r="M22" s="297"/>
    </row>
    <row r="23" spans="1:13" ht="13.5" thickBot="1" x14ac:dyDescent="0.25">
      <c r="A23" s="77">
        <v>10</v>
      </c>
      <c r="B23" s="112"/>
      <c r="C23" s="252" t="str">
        <f t="shared" ref="C23:C28" si="4">IF(ISERROR(VLOOKUP(H23,$J$36:$M$67,2,FALSE)),"",VLOOKUP(H23,$J$36:$M$67,2,FALSE))</f>
        <v/>
      </c>
      <c r="D23" s="252" t="str">
        <f t="shared" ref="D23:D28" si="5">IF(ISERROR(VLOOKUP(H23,$J$36:$M$67,3,FALSE)),"",VLOOKUP(H23,$J$36:$M$67,3,FALSE))</f>
        <v/>
      </c>
      <c r="E23" s="430" t="str">
        <f t="shared" si="3"/>
        <v/>
      </c>
      <c r="F23" s="430"/>
      <c r="G23" s="78"/>
      <c r="H23" s="431" t="s">
        <v>49</v>
      </c>
      <c r="I23" s="431"/>
      <c r="J23" s="115" t="s">
        <v>49</v>
      </c>
      <c r="K23" s="122"/>
      <c r="L23" s="123"/>
      <c r="M23" s="297"/>
    </row>
    <row r="24" spans="1:13" ht="13.5" thickBot="1" x14ac:dyDescent="0.25">
      <c r="A24" s="77">
        <v>11</v>
      </c>
      <c r="B24" s="112"/>
      <c r="C24" s="252" t="str">
        <f t="shared" si="4"/>
        <v/>
      </c>
      <c r="D24" s="252" t="str">
        <f t="shared" si="5"/>
        <v/>
      </c>
      <c r="E24" s="430" t="str">
        <f t="shared" si="3"/>
        <v/>
      </c>
      <c r="F24" s="430"/>
      <c r="G24" s="78"/>
      <c r="H24" s="431" t="s">
        <v>49</v>
      </c>
      <c r="I24" s="431"/>
      <c r="J24" s="115" t="s">
        <v>49</v>
      </c>
      <c r="K24" s="122"/>
      <c r="L24" s="123"/>
      <c r="M24" s="297"/>
    </row>
    <row r="25" spans="1:13" ht="13.5" thickBot="1" x14ac:dyDescent="0.25">
      <c r="A25" s="77">
        <v>12</v>
      </c>
      <c r="B25" s="112"/>
      <c r="C25" s="252" t="str">
        <f t="shared" si="4"/>
        <v/>
      </c>
      <c r="D25" s="252" t="str">
        <f t="shared" si="5"/>
        <v/>
      </c>
      <c r="E25" s="430" t="str">
        <f t="shared" si="3"/>
        <v/>
      </c>
      <c r="F25" s="430"/>
      <c r="G25" s="78"/>
      <c r="H25" s="431" t="s">
        <v>49</v>
      </c>
      <c r="I25" s="431"/>
      <c r="J25" s="115" t="s">
        <v>49</v>
      </c>
      <c r="K25" s="122"/>
      <c r="L25" s="123"/>
      <c r="M25" s="297"/>
    </row>
    <row r="26" spans="1:13" ht="13.5" thickBot="1" x14ac:dyDescent="0.25">
      <c r="A26" s="77">
        <v>13</v>
      </c>
      <c r="B26" s="112"/>
      <c r="C26" s="252" t="str">
        <f t="shared" si="4"/>
        <v/>
      </c>
      <c r="D26" s="252" t="str">
        <f t="shared" si="5"/>
        <v/>
      </c>
      <c r="E26" s="430" t="str">
        <f t="shared" si="3"/>
        <v/>
      </c>
      <c r="F26" s="430"/>
      <c r="G26" s="78"/>
      <c r="H26" s="431" t="s">
        <v>49</v>
      </c>
      <c r="I26" s="431"/>
      <c r="J26" s="115" t="s">
        <v>49</v>
      </c>
      <c r="K26" s="122"/>
      <c r="L26" s="123"/>
      <c r="M26" s="297"/>
    </row>
    <row r="27" spans="1:13" ht="13.5" thickBot="1" x14ac:dyDescent="0.25">
      <c r="A27" s="77">
        <v>14</v>
      </c>
      <c r="B27" s="112"/>
      <c r="C27" s="252" t="str">
        <f t="shared" si="4"/>
        <v/>
      </c>
      <c r="D27" s="252" t="str">
        <f t="shared" si="5"/>
        <v/>
      </c>
      <c r="E27" s="430" t="str">
        <f t="shared" si="3"/>
        <v/>
      </c>
      <c r="F27" s="430"/>
      <c r="G27" s="78"/>
      <c r="H27" s="431" t="s">
        <v>49</v>
      </c>
      <c r="I27" s="431"/>
      <c r="J27" s="115" t="s">
        <v>49</v>
      </c>
      <c r="K27" s="122"/>
      <c r="L27" s="123"/>
      <c r="M27" s="297"/>
    </row>
    <row r="28" spans="1:13" ht="13.5" thickBot="1" x14ac:dyDescent="0.25">
      <c r="A28" s="77">
        <v>15</v>
      </c>
      <c r="B28" s="112"/>
      <c r="C28" s="252" t="str">
        <f t="shared" si="4"/>
        <v/>
      </c>
      <c r="D28" s="252" t="str">
        <f t="shared" si="5"/>
        <v/>
      </c>
      <c r="E28" s="430" t="str">
        <f t="shared" si="3"/>
        <v/>
      </c>
      <c r="F28" s="430"/>
      <c r="G28" s="78"/>
      <c r="H28" s="431" t="s">
        <v>49</v>
      </c>
      <c r="I28" s="431"/>
      <c r="J28" s="115" t="s">
        <v>49</v>
      </c>
      <c r="K28" s="122"/>
      <c r="L28" s="123"/>
      <c r="M28" s="297"/>
    </row>
    <row r="29" spans="1:13" ht="13.5" thickBot="1" x14ac:dyDescent="0.25">
      <c r="A29" s="92"/>
      <c r="B29" s="201"/>
      <c r="C29" s="201"/>
      <c r="D29" s="201"/>
      <c r="E29" s="201"/>
      <c r="F29" s="201"/>
      <c r="G29" s="201"/>
      <c r="H29" s="201"/>
      <c r="I29" s="201"/>
      <c r="J29" s="201"/>
      <c r="K29" s="201"/>
      <c r="L29" s="201"/>
      <c r="M29" s="226"/>
    </row>
    <row r="31" spans="1:13" x14ac:dyDescent="0.2">
      <c r="B31" s="119"/>
      <c r="C31" s="81" t="s">
        <v>196</v>
      </c>
      <c r="D31" s="81"/>
    </row>
    <row r="32" spans="1:13" x14ac:dyDescent="0.2">
      <c r="B32" s="128"/>
      <c r="C32" s="81" t="s">
        <v>112</v>
      </c>
      <c r="D32" s="81"/>
    </row>
    <row r="33" spans="3:13" x14ac:dyDescent="0.2">
      <c r="C33" s="81" t="s">
        <v>113</v>
      </c>
      <c r="D33" s="81"/>
    </row>
    <row r="34" spans="3:13" ht="20.25" x14ac:dyDescent="0.3">
      <c r="J34" s="155" t="s">
        <v>779</v>
      </c>
    </row>
    <row r="36" spans="3:13" x14ac:dyDescent="0.2">
      <c r="H36" s="152"/>
      <c r="I36" s="152"/>
      <c r="J36" s="82" t="s">
        <v>114</v>
      </c>
      <c r="K36" s="82" t="s">
        <v>3</v>
      </c>
      <c r="L36" s="82" t="s">
        <v>117</v>
      </c>
      <c r="M36" s="82" t="s">
        <v>197</v>
      </c>
    </row>
    <row r="37" spans="3:13" x14ac:dyDescent="0.2">
      <c r="H37" s="85"/>
      <c r="I37" s="85"/>
      <c r="J37" s="153"/>
      <c r="K37" s="153"/>
      <c r="L37" s="153"/>
      <c r="M37" s="153"/>
    </row>
    <row r="38" spans="3:13" ht="15" x14ac:dyDescent="0.2">
      <c r="H38" s="85"/>
      <c r="I38" s="85"/>
      <c r="J38" s="181" t="s">
        <v>859</v>
      </c>
      <c r="K38" s="174" t="s">
        <v>917</v>
      </c>
      <c r="L38" s="181">
        <v>803958</v>
      </c>
      <c r="M38" s="181" t="s">
        <v>888</v>
      </c>
    </row>
    <row r="39" spans="3:13" ht="15" x14ac:dyDescent="0.2">
      <c r="H39" s="85"/>
      <c r="I39" s="85"/>
      <c r="J39" s="181" t="s">
        <v>860</v>
      </c>
      <c r="K39" s="174" t="s">
        <v>917</v>
      </c>
      <c r="L39" s="181">
        <v>803959</v>
      </c>
      <c r="M39" s="181" t="s">
        <v>889</v>
      </c>
    </row>
    <row r="40" spans="3:13" ht="15" x14ac:dyDescent="0.2">
      <c r="E40" s="84"/>
      <c r="H40" s="85"/>
      <c r="I40" s="85"/>
      <c r="J40" s="181" t="s">
        <v>861</v>
      </c>
      <c r="K40" s="174" t="s">
        <v>917</v>
      </c>
      <c r="L40" s="181">
        <v>803113</v>
      </c>
      <c r="M40" s="181" t="s">
        <v>890</v>
      </c>
    </row>
    <row r="41" spans="3:13" ht="15" x14ac:dyDescent="0.2">
      <c r="H41" s="85"/>
      <c r="I41" s="85"/>
      <c r="J41" s="181" t="s">
        <v>862</v>
      </c>
      <c r="K41" s="174" t="s">
        <v>917</v>
      </c>
      <c r="L41" s="181">
        <v>727153</v>
      </c>
      <c r="M41" s="181" t="s">
        <v>891</v>
      </c>
    </row>
    <row r="42" spans="3:13" ht="15" x14ac:dyDescent="0.2">
      <c r="H42" s="85"/>
      <c r="I42" s="85"/>
      <c r="J42" s="181" t="s">
        <v>863</v>
      </c>
      <c r="K42" s="174" t="s">
        <v>917</v>
      </c>
      <c r="L42" s="181">
        <v>723870</v>
      </c>
      <c r="M42" s="181" t="s">
        <v>892</v>
      </c>
    </row>
    <row r="43" spans="3:13" ht="15" x14ac:dyDescent="0.2">
      <c r="H43" s="85"/>
      <c r="I43" s="85"/>
      <c r="J43" s="181" t="s">
        <v>864</v>
      </c>
      <c r="K43" s="174" t="s">
        <v>917</v>
      </c>
      <c r="L43" s="181">
        <v>784091</v>
      </c>
      <c r="M43" s="181" t="s">
        <v>893</v>
      </c>
    </row>
    <row r="44" spans="3:13" ht="15" x14ac:dyDescent="0.2">
      <c r="C44" s="385"/>
      <c r="D44" s="385"/>
      <c r="E44" s="385"/>
      <c r="H44" s="85"/>
      <c r="I44" s="85"/>
      <c r="J44" s="181" t="s">
        <v>865</v>
      </c>
      <c r="K44" s="174" t="s">
        <v>917</v>
      </c>
      <c r="L44" s="181">
        <v>803333</v>
      </c>
      <c r="M44" s="181" t="s">
        <v>894</v>
      </c>
    </row>
    <row r="45" spans="3:13" ht="15" x14ac:dyDescent="0.2">
      <c r="H45" s="85"/>
      <c r="I45" s="85"/>
      <c r="J45" s="181" t="s">
        <v>866</v>
      </c>
      <c r="K45" s="174" t="s">
        <v>917</v>
      </c>
      <c r="L45" s="181">
        <v>803336</v>
      </c>
      <c r="M45" s="181" t="s">
        <v>895</v>
      </c>
    </row>
    <row r="46" spans="3:13" ht="15" x14ac:dyDescent="0.2">
      <c r="H46" s="85"/>
      <c r="I46" s="85"/>
      <c r="J46" s="181" t="s">
        <v>867</v>
      </c>
      <c r="K46" s="174" t="s">
        <v>917</v>
      </c>
      <c r="L46" s="181">
        <v>803335</v>
      </c>
      <c r="M46" s="181" t="s">
        <v>896</v>
      </c>
    </row>
    <row r="47" spans="3:13" ht="15" x14ac:dyDescent="0.2">
      <c r="H47" s="85"/>
      <c r="I47" s="85"/>
      <c r="J47" s="181" t="s">
        <v>868</v>
      </c>
      <c r="K47" s="174" t="s">
        <v>917</v>
      </c>
      <c r="L47" s="181">
        <v>803105</v>
      </c>
      <c r="M47" s="181" t="s">
        <v>897</v>
      </c>
    </row>
    <row r="48" spans="3:13" ht="15" x14ac:dyDescent="0.2">
      <c r="H48" s="85"/>
      <c r="I48" s="85"/>
      <c r="J48" s="181" t="s">
        <v>869</v>
      </c>
      <c r="K48" s="174" t="s">
        <v>917</v>
      </c>
      <c r="L48" s="181">
        <v>784073</v>
      </c>
      <c r="M48" s="181" t="s">
        <v>898</v>
      </c>
    </row>
    <row r="49" spans="8:13" ht="15" x14ac:dyDescent="0.2">
      <c r="H49" s="85"/>
      <c r="I49" s="85"/>
      <c r="J49" s="181" t="s">
        <v>870</v>
      </c>
      <c r="K49" s="174" t="s">
        <v>917</v>
      </c>
      <c r="L49" s="181">
        <v>803334</v>
      </c>
      <c r="M49" s="181" t="s">
        <v>899</v>
      </c>
    </row>
    <row r="50" spans="8:13" ht="15" x14ac:dyDescent="0.2">
      <c r="H50" s="85"/>
      <c r="I50" s="85"/>
      <c r="J50" s="181" t="s">
        <v>871</v>
      </c>
      <c r="K50" s="174" t="s">
        <v>917</v>
      </c>
      <c r="L50" s="181">
        <v>803337</v>
      </c>
      <c r="M50" s="181" t="s">
        <v>900</v>
      </c>
    </row>
    <row r="51" spans="8:13" ht="15" x14ac:dyDescent="0.2">
      <c r="H51" s="85"/>
      <c r="I51" s="85"/>
      <c r="J51" s="181" t="s">
        <v>872</v>
      </c>
      <c r="K51" s="174" t="s">
        <v>917</v>
      </c>
      <c r="L51" s="181">
        <v>800690</v>
      </c>
      <c r="M51" s="181" t="s">
        <v>901</v>
      </c>
    </row>
    <row r="52" spans="8:13" ht="15" x14ac:dyDescent="0.2">
      <c r="H52" s="85"/>
      <c r="I52" s="85"/>
      <c r="J52" s="181" t="s">
        <v>873</v>
      </c>
      <c r="K52" s="174" t="s">
        <v>917</v>
      </c>
      <c r="L52" s="181">
        <v>803933</v>
      </c>
      <c r="M52" s="181" t="s">
        <v>902</v>
      </c>
    </row>
    <row r="53" spans="8:13" ht="15" x14ac:dyDescent="0.2">
      <c r="H53" s="85"/>
      <c r="I53" s="85"/>
      <c r="J53" s="181" t="s">
        <v>874</v>
      </c>
      <c r="K53" s="174" t="s">
        <v>917</v>
      </c>
      <c r="L53" s="181">
        <v>803960</v>
      </c>
      <c r="M53" s="181" t="s">
        <v>903</v>
      </c>
    </row>
    <row r="54" spans="8:13" ht="15" x14ac:dyDescent="0.2">
      <c r="H54" s="85"/>
      <c r="I54" s="85"/>
      <c r="J54" s="181" t="s">
        <v>875</v>
      </c>
      <c r="K54" s="174" t="s">
        <v>917</v>
      </c>
      <c r="L54" s="181">
        <v>803963</v>
      </c>
      <c r="M54" s="181" t="s">
        <v>904</v>
      </c>
    </row>
    <row r="55" spans="8:13" ht="15" x14ac:dyDescent="0.2">
      <c r="H55" s="85"/>
      <c r="I55" s="85"/>
      <c r="J55" s="181" t="s">
        <v>876</v>
      </c>
      <c r="K55" s="174" t="s">
        <v>917</v>
      </c>
      <c r="L55" s="181">
        <v>799391</v>
      </c>
      <c r="M55" s="181" t="s">
        <v>905</v>
      </c>
    </row>
    <row r="56" spans="8:13" ht="15" x14ac:dyDescent="0.2">
      <c r="H56" s="85"/>
      <c r="I56" s="85"/>
      <c r="J56" s="181" t="s">
        <v>877</v>
      </c>
      <c r="K56" s="174" t="s">
        <v>917</v>
      </c>
      <c r="L56" s="181">
        <v>769211</v>
      </c>
      <c r="M56" s="181" t="s">
        <v>906</v>
      </c>
    </row>
    <row r="57" spans="8:13" ht="15" x14ac:dyDescent="0.2">
      <c r="H57" s="85"/>
      <c r="I57" s="85"/>
      <c r="J57" s="181" t="s">
        <v>878</v>
      </c>
      <c r="K57" s="174" t="s">
        <v>917</v>
      </c>
      <c r="L57" s="181">
        <v>803990</v>
      </c>
      <c r="M57" s="181" t="s">
        <v>907</v>
      </c>
    </row>
    <row r="58" spans="8:13" ht="15" x14ac:dyDescent="0.2">
      <c r="H58" s="85"/>
      <c r="I58" s="85"/>
      <c r="J58" s="181" t="s">
        <v>879</v>
      </c>
      <c r="K58" s="174" t="s">
        <v>917</v>
      </c>
      <c r="L58" s="181">
        <v>803991</v>
      </c>
      <c r="M58" s="181" t="s">
        <v>908</v>
      </c>
    </row>
    <row r="59" spans="8:13" ht="15" x14ac:dyDescent="0.2">
      <c r="H59" s="85"/>
      <c r="I59" s="85"/>
      <c r="J59" s="181" t="s">
        <v>880</v>
      </c>
      <c r="K59" s="174" t="s">
        <v>917</v>
      </c>
      <c r="L59" s="181">
        <v>803992</v>
      </c>
      <c r="M59" s="181" t="s">
        <v>909</v>
      </c>
    </row>
    <row r="60" spans="8:13" ht="15" x14ac:dyDescent="0.2">
      <c r="H60" s="85"/>
      <c r="I60" s="85"/>
      <c r="J60" s="181" t="s">
        <v>881</v>
      </c>
      <c r="K60" s="174" t="s">
        <v>917</v>
      </c>
      <c r="L60" s="181">
        <v>803993</v>
      </c>
      <c r="M60" s="181" t="s">
        <v>910</v>
      </c>
    </row>
    <row r="61" spans="8:13" ht="15" x14ac:dyDescent="0.2">
      <c r="H61" s="85"/>
      <c r="I61" s="85"/>
      <c r="J61" s="181" t="s">
        <v>882</v>
      </c>
      <c r="K61" s="174" t="s">
        <v>917</v>
      </c>
      <c r="L61" s="181">
        <v>803994</v>
      </c>
      <c r="M61" s="181" t="s">
        <v>911</v>
      </c>
    </row>
    <row r="62" spans="8:13" ht="15" x14ac:dyDescent="0.2">
      <c r="H62" s="85"/>
      <c r="I62" s="85"/>
      <c r="J62" s="181" t="s">
        <v>883</v>
      </c>
      <c r="K62" s="174" t="s">
        <v>917</v>
      </c>
      <c r="L62" s="181">
        <v>803995</v>
      </c>
      <c r="M62" s="181" t="s">
        <v>912</v>
      </c>
    </row>
    <row r="63" spans="8:13" ht="15" x14ac:dyDescent="0.2">
      <c r="H63" s="85"/>
      <c r="I63" s="85"/>
      <c r="J63" s="181" t="s">
        <v>884</v>
      </c>
      <c r="K63" s="174" t="s">
        <v>917</v>
      </c>
      <c r="L63" s="181">
        <v>803996</v>
      </c>
      <c r="M63" s="181" t="s">
        <v>913</v>
      </c>
    </row>
    <row r="64" spans="8:13" ht="15" x14ac:dyDescent="0.2">
      <c r="H64" s="85"/>
      <c r="I64" s="85"/>
      <c r="J64" s="181" t="s">
        <v>885</v>
      </c>
      <c r="K64" s="174" t="s">
        <v>917</v>
      </c>
      <c r="L64" s="181">
        <v>803997</v>
      </c>
      <c r="M64" s="181" t="s">
        <v>914</v>
      </c>
    </row>
    <row r="65" spans="8:13" ht="15" x14ac:dyDescent="0.2">
      <c r="H65" s="85"/>
      <c r="I65" s="85"/>
      <c r="J65" s="181" t="s">
        <v>886</v>
      </c>
      <c r="K65" s="174" t="s">
        <v>917</v>
      </c>
      <c r="L65" s="181">
        <v>727156</v>
      </c>
      <c r="M65" s="181" t="s">
        <v>915</v>
      </c>
    </row>
    <row r="66" spans="8:13" ht="15" x14ac:dyDescent="0.2">
      <c r="H66" s="85"/>
      <c r="I66" s="85"/>
      <c r="J66" s="181" t="s">
        <v>887</v>
      </c>
      <c r="K66" s="174" t="s">
        <v>917</v>
      </c>
      <c r="L66" s="181">
        <v>801677</v>
      </c>
      <c r="M66" s="181" t="s">
        <v>916</v>
      </c>
    </row>
    <row r="67" spans="8:13" x14ac:dyDescent="0.2">
      <c r="H67" s="85"/>
      <c r="I67" s="85"/>
      <c r="J67" s="173"/>
      <c r="K67" s="154"/>
      <c r="L67" s="153"/>
      <c r="M67" s="153"/>
    </row>
    <row r="68" spans="8:13" x14ac:dyDescent="0.2">
      <c r="J68" s="85"/>
      <c r="K68" s="85"/>
      <c r="L68" s="93"/>
      <c r="M68" s="93"/>
    </row>
    <row r="70" spans="8:13" x14ac:dyDescent="0.2">
      <c r="K70" s="182" t="s">
        <v>13</v>
      </c>
      <c r="L70" s="183" t="s">
        <v>0</v>
      </c>
    </row>
    <row r="71" spans="8:13" x14ac:dyDescent="0.2">
      <c r="K71" s="184"/>
      <c r="L71" s="185"/>
    </row>
    <row r="72" spans="8:13" x14ac:dyDescent="0.2">
      <c r="K72" s="187" t="s">
        <v>195</v>
      </c>
      <c r="L72" s="188" t="s">
        <v>919</v>
      </c>
    </row>
    <row r="73" spans="8:13" x14ac:dyDescent="0.2">
      <c r="K73" s="187" t="s">
        <v>115</v>
      </c>
      <c r="L73" s="188" t="s">
        <v>920</v>
      </c>
    </row>
    <row r="74" spans="8:13" x14ac:dyDescent="0.2">
      <c r="K74" s="187" t="s">
        <v>111</v>
      </c>
      <c r="L74" s="188" t="s">
        <v>921</v>
      </c>
    </row>
    <row r="75" spans="8:13" x14ac:dyDescent="0.2">
      <c r="K75" s="186"/>
      <c r="L75" s="188" t="s">
        <v>922</v>
      </c>
    </row>
    <row r="76" spans="8:13" x14ac:dyDescent="0.2">
      <c r="K76" s="186"/>
      <c r="L76" s="188" t="s">
        <v>923</v>
      </c>
    </row>
    <row r="77" spans="8:13" x14ac:dyDescent="0.2">
      <c r="K77" s="186"/>
      <c r="L77" s="188" t="s">
        <v>924</v>
      </c>
    </row>
    <row r="78" spans="8:13" x14ac:dyDescent="0.2">
      <c r="K78" s="186"/>
      <c r="L78" s="188" t="s">
        <v>925</v>
      </c>
    </row>
    <row r="79" spans="8:13" x14ac:dyDescent="0.2">
      <c r="K79" s="186"/>
      <c r="L79" s="188" t="s">
        <v>926</v>
      </c>
    </row>
    <row r="80" spans="8:13" x14ac:dyDescent="0.2">
      <c r="K80" s="186"/>
      <c r="L80" s="188" t="s">
        <v>184</v>
      </c>
    </row>
    <row r="81" spans="11:12" x14ac:dyDescent="0.2">
      <c r="K81" s="186"/>
      <c r="L81" s="188" t="s">
        <v>927</v>
      </c>
    </row>
    <row r="82" spans="11:12" x14ac:dyDescent="0.2">
      <c r="K82" s="186"/>
      <c r="L82" s="188" t="s">
        <v>928</v>
      </c>
    </row>
    <row r="83" spans="11:12" x14ac:dyDescent="0.2">
      <c r="K83" s="186"/>
      <c r="L83" s="188" t="s">
        <v>929</v>
      </c>
    </row>
  </sheetData>
  <mergeCells count="52">
    <mergeCell ref="E28:F28"/>
    <mergeCell ref="H28:I28"/>
    <mergeCell ref="C44:E44"/>
    <mergeCell ref="E25:F25"/>
    <mergeCell ref="H25:I25"/>
    <mergeCell ref="E26:F26"/>
    <mergeCell ref="H26:I26"/>
    <mergeCell ref="E27:F27"/>
    <mergeCell ref="H27:I27"/>
    <mergeCell ref="E21:F21"/>
    <mergeCell ref="H21:I21"/>
    <mergeCell ref="E22:F22"/>
    <mergeCell ref="H22:I22"/>
    <mergeCell ref="E24:F24"/>
    <mergeCell ref="H24:I24"/>
    <mergeCell ref="E23:F23"/>
    <mergeCell ref="H23:I23"/>
    <mergeCell ref="E18:F18"/>
    <mergeCell ref="H18:I18"/>
    <mergeCell ref="E19:F19"/>
    <mergeCell ref="H19:I19"/>
    <mergeCell ref="E20:F20"/>
    <mergeCell ref="H20:I20"/>
    <mergeCell ref="E15:F15"/>
    <mergeCell ref="H15:I15"/>
    <mergeCell ref="E16:F16"/>
    <mergeCell ref="H16:I16"/>
    <mergeCell ref="E17:F17"/>
    <mergeCell ref="H17:I17"/>
    <mergeCell ref="J10:L10"/>
    <mergeCell ref="A11:C11"/>
    <mergeCell ref="J11:L11"/>
    <mergeCell ref="E13:F13"/>
    <mergeCell ref="H13:I13"/>
    <mergeCell ref="E14:F14"/>
    <mergeCell ref="H14:I14"/>
    <mergeCell ref="A8:C8"/>
    <mergeCell ref="D8:E8"/>
    <mergeCell ref="F8:F11"/>
    <mergeCell ref="G8:G11"/>
    <mergeCell ref="H8:H11"/>
    <mergeCell ref="J8:L8"/>
    <mergeCell ref="A9:C9"/>
    <mergeCell ref="D9:E9"/>
    <mergeCell ref="J9:L9"/>
    <mergeCell ref="A10:C10"/>
    <mergeCell ref="M1:M2"/>
    <mergeCell ref="L3:M6"/>
    <mergeCell ref="L1:L2"/>
    <mergeCell ref="A7:E7"/>
    <mergeCell ref="I7:K7"/>
    <mergeCell ref="A1:K6"/>
  </mergeCells>
  <conditionalFormatting sqref="K38:K66">
    <cfRule type="uniqueValues" dxfId="1" priority="4" stopIfTrue="1"/>
    <cfRule type="duplicateValues" dxfId="0" priority="5"/>
  </conditionalFormatting>
  <dataValidations count="5">
    <dataValidation type="list" allowBlank="1" showErrorMessage="1" promptTitle="Failure Profile" prompt="_x000a_Please classify the failure by how repeatable it is:_x000a_" sqref="K14:K28">
      <formula1>$K$71:$K$74</formula1>
    </dataValidation>
    <dataValidation allowBlank="1" showDropDown="1" showInputMessage="1" showErrorMessage="1" sqref="L12:M12 M14:M28 L29:M29"/>
    <dataValidation type="list" allowBlank="1" showInputMessage="1" showErrorMessage="1" sqref="L14:L28">
      <formula1>$L$71:$L$83</formula1>
    </dataValidation>
    <dataValidation type="list" allowBlank="1" showInputMessage="1" showErrorMessage="1" sqref="H14:I28">
      <formula1>$J$37:$J$67</formula1>
    </dataValidation>
    <dataValidation type="list" allowBlank="1" showInputMessage="1" showErrorMessage="1" prompt="Select Annex" sqref="J33">
      <formula1>#REF!</formula1>
    </dataValidation>
  </dataValidations>
  <hyperlinks>
    <hyperlink ref="M1" r:id="rId1"/>
    <hyperlink ref="M1:M2" r:id="rId2" display="Click for Most Current RMA Form"/>
  </hyperlinks>
  <pageMargins left="0.7" right="0.7" top="0.75" bottom="0.75" header="0.3" footer="0.3"/>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0"/>
  <sheetViews>
    <sheetView zoomScale="90" zoomScaleNormal="90" workbookViewId="0">
      <selection activeCell="L1" sqref="L1:L2"/>
    </sheetView>
  </sheetViews>
  <sheetFormatPr defaultColWidth="11.42578125" defaultRowHeight="12.75" x14ac:dyDescent="0.2"/>
  <cols>
    <col min="1" max="1" width="4.42578125" style="68" customWidth="1"/>
    <col min="2" max="2" width="14.42578125" style="68" customWidth="1"/>
    <col min="3" max="3" width="11.140625" style="68" customWidth="1"/>
    <col min="4" max="4" width="12.140625" style="68" customWidth="1"/>
    <col min="5" max="5" width="14.5703125" style="68" customWidth="1"/>
    <col min="6" max="6" width="18.5703125" style="68" customWidth="1"/>
    <col min="7" max="7" width="20.7109375" style="68" customWidth="1"/>
    <col min="8" max="8" width="19.5703125" style="68" customWidth="1"/>
    <col min="9" max="9" width="15.42578125" style="68" customWidth="1"/>
    <col min="10" max="10" width="17.42578125" style="68" customWidth="1"/>
    <col min="11" max="11" width="17.7109375" style="68" customWidth="1"/>
    <col min="12" max="12" width="15.7109375" style="68" customWidth="1"/>
    <col min="13" max="13" width="43.5703125" style="68" customWidth="1"/>
    <col min="14" max="14" width="18.42578125" style="68" bestFit="1" customWidth="1"/>
    <col min="15" max="15" width="11.140625" style="68" customWidth="1"/>
    <col min="16" max="16" width="39.5703125" style="68" bestFit="1" customWidth="1"/>
    <col min="17" max="17" width="3.28515625" style="68" customWidth="1"/>
    <col min="18" max="18" width="12" style="68" bestFit="1" customWidth="1"/>
    <col min="19" max="19" width="10.42578125" style="68" customWidth="1"/>
    <col min="20" max="20" width="27.85546875" style="68" bestFit="1" customWidth="1"/>
    <col min="21" max="16384" width="11.42578125" style="68"/>
  </cols>
  <sheetData>
    <row r="1" spans="1:18" ht="28.5" customHeight="1" x14ac:dyDescent="0.2">
      <c r="A1" s="373" t="s">
        <v>49</v>
      </c>
      <c r="B1" s="374"/>
      <c r="C1" s="374"/>
      <c r="D1" s="374"/>
      <c r="E1" s="374"/>
      <c r="F1" s="374"/>
      <c r="G1" s="374"/>
      <c r="H1" s="374"/>
      <c r="I1" s="374"/>
      <c r="J1" s="374"/>
      <c r="K1" s="375"/>
      <c r="L1" s="326" t="s">
        <v>1376</v>
      </c>
      <c r="M1" s="314" t="s">
        <v>268</v>
      </c>
      <c r="N1" s="67"/>
      <c r="O1" s="67"/>
      <c r="P1" s="67"/>
      <c r="Q1" s="67"/>
      <c r="R1" s="67"/>
    </row>
    <row r="2" spans="1:18" ht="28.5" customHeight="1" thickBot="1" x14ac:dyDescent="0.25">
      <c r="A2" s="376"/>
      <c r="B2" s="377"/>
      <c r="C2" s="377"/>
      <c r="D2" s="377"/>
      <c r="E2" s="377"/>
      <c r="F2" s="377"/>
      <c r="G2" s="377"/>
      <c r="H2" s="377"/>
      <c r="I2" s="377"/>
      <c r="J2" s="377"/>
      <c r="K2" s="378"/>
      <c r="L2" s="327"/>
      <c r="M2" s="315"/>
      <c r="N2" s="67"/>
      <c r="O2" s="67"/>
      <c r="P2" s="67"/>
      <c r="Q2" s="67"/>
      <c r="R2" s="67"/>
    </row>
    <row r="3" spans="1:18" ht="17.25" customHeight="1" x14ac:dyDescent="0.2">
      <c r="A3" s="376"/>
      <c r="B3" s="377"/>
      <c r="C3" s="377"/>
      <c r="D3" s="377"/>
      <c r="E3" s="377"/>
      <c r="F3" s="377"/>
      <c r="G3" s="377"/>
      <c r="H3" s="377"/>
      <c r="I3" s="377"/>
      <c r="J3" s="377"/>
      <c r="K3" s="378"/>
      <c r="L3" s="379" t="s">
        <v>1174</v>
      </c>
      <c r="M3" s="380"/>
      <c r="N3" s="67"/>
      <c r="O3" s="67"/>
      <c r="P3" s="67"/>
      <c r="Q3" s="67"/>
      <c r="R3" s="67"/>
    </row>
    <row r="4" spans="1:18" ht="17.25" customHeight="1" x14ac:dyDescent="0.2">
      <c r="A4" s="376"/>
      <c r="B4" s="377"/>
      <c r="C4" s="377"/>
      <c r="D4" s="377"/>
      <c r="E4" s="377"/>
      <c r="F4" s="377"/>
      <c r="G4" s="377"/>
      <c r="H4" s="377"/>
      <c r="I4" s="377"/>
      <c r="J4" s="377"/>
      <c r="K4" s="378"/>
      <c r="L4" s="381"/>
      <c r="M4" s="382"/>
      <c r="N4" s="67"/>
      <c r="O4" s="67"/>
      <c r="P4" s="67"/>
      <c r="Q4" s="67"/>
      <c r="R4" s="67"/>
    </row>
    <row r="5" spans="1:18" ht="20.25" customHeight="1" x14ac:dyDescent="0.2">
      <c r="A5" s="376"/>
      <c r="B5" s="377"/>
      <c r="C5" s="377"/>
      <c r="D5" s="377"/>
      <c r="E5" s="377"/>
      <c r="F5" s="377"/>
      <c r="G5" s="377"/>
      <c r="H5" s="377"/>
      <c r="I5" s="377"/>
      <c r="J5" s="377"/>
      <c r="K5" s="378"/>
      <c r="L5" s="381"/>
      <c r="M5" s="382"/>
      <c r="N5" s="67"/>
      <c r="O5" s="67"/>
      <c r="P5" s="67"/>
      <c r="Q5" s="67"/>
      <c r="R5" s="67"/>
    </row>
    <row r="6" spans="1:18" ht="17.25" customHeight="1" thickBot="1" x14ac:dyDescent="0.25">
      <c r="A6" s="427"/>
      <c r="B6" s="428"/>
      <c r="C6" s="428"/>
      <c r="D6" s="428"/>
      <c r="E6" s="428"/>
      <c r="F6" s="428"/>
      <c r="G6" s="428"/>
      <c r="H6" s="428"/>
      <c r="I6" s="428"/>
      <c r="J6" s="428"/>
      <c r="K6" s="429"/>
      <c r="L6" s="383"/>
      <c r="M6" s="384"/>
      <c r="N6" s="69"/>
      <c r="O6" s="69"/>
      <c r="P6" s="69"/>
      <c r="Q6" s="69"/>
      <c r="R6" s="69"/>
    </row>
    <row r="7" spans="1:18" ht="13.5" thickBot="1" x14ac:dyDescent="0.25">
      <c r="A7" s="400" t="s">
        <v>51</v>
      </c>
      <c r="B7" s="401"/>
      <c r="C7" s="401"/>
      <c r="D7" s="401"/>
      <c r="E7" s="402"/>
      <c r="F7" s="71" t="s">
        <v>52</v>
      </c>
      <c r="G7" s="70" t="s">
        <v>102</v>
      </c>
      <c r="H7" s="72" t="s">
        <v>50</v>
      </c>
      <c r="I7" s="400" t="s">
        <v>1</v>
      </c>
      <c r="J7" s="437"/>
      <c r="K7" s="438"/>
      <c r="L7" s="97"/>
      <c r="M7" s="87" t="s">
        <v>103</v>
      </c>
      <c r="N7" s="73"/>
      <c r="O7" s="67"/>
      <c r="P7" s="67"/>
      <c r="Q7" s="67"/>
      <c r="R7" s="67"/>
    </row>
    <row r="8" spans="1:18" ht="12.75" customHeight="1" x14ac:dyDescent="0.2">
      <c r="A8" s="399" t="s">
        <v>104</v>
      </c>
      <c r="B8" s="397"/>
      <c r="C8" s="397"/>
      <c r="D8" s="397" t="s">
        <v>262</v>
      </c>
      <c r="E8" s="397"/>
      <c r="F8" s="406" t="s">
        <v>818</v>
      </c>
      <c r="G8" s="406" t="s">
        <v>818</v>
      </c>
      <c r="H8" s="406" t="s">
        <v>818</v>
      </c>
      <c r="I8" s="88" t="s">
        <v>105</v>
      </c>
      <c r="J8" s="398"/>
      <c r="K8" s="398"/>
      <c r="L8" s="398"/>
      <c r="M8" s="107" t="s">
        <v>100</v>
      </c>
    </row>
    <row r="9" spans="1:18" ht="12.75" customHeight="1" x14ac:dyDescent="0.2">
      <c r="A9" s="408"/>
      <c r="B9" s="398"/>
      <c r="C9" s="398"/>
      <c r="D9" s="397" t="s">
        <v>263</v>
      </c>
      <c r="E9" s="397"/>
      <c r="F9" s="407"/>
      <c r="G9" s="407"/>
      <c r="H9" s="407"/>
      <c r="I9" s="88" t="s">
        <v>106</v>
      </c>
      <c r="J9" s="398"/>
      <c r="K9" s="398"/>
      <c r="L9" s="398"/>
      <c r="M9" s="108"/>
      <c r="P9" s="74"/>
    </row>
    <row r="10" spans="1:18" x14ac:dyDescent="0.2">
      <c r="A10" s="399" t="s">
        <v>107</v>
      </c>
      <c r="B10" s="397"/>
      <c r="C10" s="397"/>
      <c r="D10" s="104" t="s">
        <v>264</v>
      </c>
      <c r="E10" s="105"/>
      <c r="F10" s="407"/>
      <c r="G10" s="407"/>
      <c r="H10" s="407"/>
      <c r="I10" s="88" t="s">
        <v>108</v>
      </c>
      <c r="J10" s="398"/>
      <c r="K10" s="398"/>
      <c r="L10" s="398"/>
      <c r="M10" s="109" t="s">
        <v>109</v>
      </c>
    </row>
    <row r="11" spans="1:18" ht="13.5" thickBot="1" x14ac:dyDescent="0.25">
      <c r="A11" s="408"/>
      <c r="B11" s="398"/>
      <c r="C11" s="398"/>
      <c r="D11" s="104" t="s">
        <v>265</v>
      </c>
      <c r="E11" s="106"/>
      <c r="F11" s="407"/>
      <c r="G11" s="407"/>
      <c r="H11" s="407"/>
      <c r="I11" s="88" t="s">
        <v>110</v>
      </c>
      <c r="J11" s="398"/>
      <c r="K11" s="398"/>
      <c r="L11" s="398"/>
      <c r="M11" s="110"/>
    </row>
    <row r="12" spans="1:18" ht="13.5" thickBot="1" x14ac:dyDescent="0.25">
      <c r="A12" s="92"/>
      <c r="B12" s="98"/>
      <c r="C12" s="98"/>
      <c r="D12" s="98"/>
      <c r="E12" s="189"/>
      <c r="F12" s="189"/>
      <c r="G12" s="98"/>
      <c r="H12" s="98"/>
      <c r="I12" s="98"/>
      <c r="J12" s="98"/>
      <c r="K12" s="98"/>
      <c r="L12" s="98"/>
      <c r="M12" s="99"/>
    </row>
    <row r="13" spans="1:18" ht="120.75" customHeight="1" thickBot="1" x14ac:dyDescent="0.25">
      <c r="A13" s="75"/>
      <c r="B13" s="76" t="s">
        <v>975</v>
      </c>
      <c r="C13" s="76" t="s">
        <v>303</v>
      </c>
      <c r="D13" s="209" t="s">
        <v>304</v>
      </c>
      <c r="E13" s="210" t="s">
        <v>308</v>
      </c>
      <c r="F13" s="190" t="s">
        <v>945</v>
      </c>
      <c r="G13" s="137" t="s">
        <v>194</v>
      </c>
      <c r="H13" s="393" t="s">
        <v>1252</v>
      </c>
      <c r="I13" s="394"/>
      <c r="J13" s="76" t="s">
        <v>9</v>
      </c>
      <c r="K13" s="126" t="s">
        <v>305</v>
      </c>
      <c r="L13" s="127" t="s">
        <v>306</v>
      </c>
      <c r="M13" s="232" t="s">
        <v>1167</v>
      </c>
    </row>
    <row r="14" spans="1:18" ht="15.75" thickBot="1" x14ac:dyDescent="0.25">
      <c r="A14" s="77">
        <v>1</v>
      </c>
      <c r="B14" s="111" t="s">
        <v>49</v>
      </c>
      <c r="C14" s="118" t="str">
        <f t="shared" ref="C14:C22" si="0">IF(ISERROR(VLOOKUP(H14,$J$36:$M$98,2,FALSE)),"",VLOOKUP(H14,$J$36:$M$98,2,FALSE))</f>
        <v/>
      </c>
      <c r="D14" s="119" t="str">
        <f t="shared" ref="D14:D22" si="1">IF(ISERROR(VLOOKUP(H14,$J$36:$M$98,3,FALSE)),"",VLOOKUP(H14,$J$36:$M$98,3,FALSE))</f>
        <v/>
      </c>
      <c r="E14" s="192" t="str">
        <f t="shared" ref="E14:E22" si="2">IF(ISERROR(VLOOKUP(H14,$J$36:$M$98,4,)),"",VLOOKUP(H14,$J$36:$M$98,4,))</f>
        <v/>
      </c>
      <c r="F14" s="193" t="str">
        <f>IF(ISERROR(VLOOKUP(H14,$J$36:$N$78,5,)),"",VLOOKUP(H14,$J$36:$N$78,5,))</f>
        <v/>
      </c>
      <c r="G14" s="78"/>
      <c r="H14" s="390"/>
      <c r="I14" s="441"/>
      <c r="J14" s="111"/>
      <c r="K14" s="120" t="s">
        <v>49</v>
      </c>
      <c r="L14" s="121" t="s">
        <v>49</v>
      </c>
      <c r="M14" s="89" t="s">
        <v>49</v>
      </c>
    </row>
    <row r="15" spans="1:18" ht="15.75" thickBot="1" x14ac:dyDescent="0.25">
      <c r="A15" s="77">
        <v>2</v>
      </c>
      <c r="B15" s="112"/>
      <c r="C15" s="118" t="str">
        <f t="shared" si="0"/>
        <v/>
      </c>
      <c r="D15" s="119" t="str">
        <f t="shared" si="1"/>
        <v/>
      </c>
      <c r="E15" s="192" t="str">
        <f t="shared" si="2"/>
        <v/>
      </c>
      <c r="F15" s="193" t="str">
        <f t="shared" ref="F15:F22" si="3">IF(ISERROR(VLOOKUP(H15,$J$36:$N$78,5,)),"",VLOOKUP(H15,$J$36:$N$78,5,))</f>
        <v/>
      </c>
      <c r="G15" s="78"/>
      <c r="H15" s="439"/>
      <c r="I15" s="440"/>
      <c r="J15" s="115"/>
      <c r="K15" s="122"/>
      <c r="L15" s="123"/>
      <c r="M15" s="90"/>
    </row>
    <row r="16" spans="1:18" ht="15.75" thickBot="1" x14ac:dyDescent="0.25">
      <c r="A16" s="77">
        <v>3</v>
      </c>
      <c r="B16" s="112"/>
      <c r="C16" s="118" t="str">
        <f t="shared" si="0"/>
        <v/>
      </c>
      <c r="D16" s="119" t="str">
        <f t="shared" si="1"/>
        <v/>
      </c>
      <c r="E16" s="192" t="str">
        <f t="shared" si="2"/>
        <v/>
      </c>
      <c r="F16" s="193" t="str">
        <f t="shared" si="3"/>
        <v/>
      </c>
      <c r="G16" s="78"/>
      <c r="H16" s="439"/>
      <c r="I16" s="440"/>
      <c r="J16" s="115" t="s">
        <v>49</v>
      </c>
      <c r="K16" s="122"/>
      <c r="L16" s="123"/>
      <c r="M16" s="90"/>
    </row>
    <row r="17" spans="1:13" ht="15.75" thickBot="1" x14ac:dyDescent="0.25">
      <c r="A17" s="77">
        <v>4</v>
      </c>
      <c r="B17" s="113"/>
      <c r="C17" s="118" t="str">
        <f t="shared" si="0"/>
        <v/>
      </c>
      <c r="D17" s="119" t="str">
        <f t="shared" si="1"/>
        <v/>
      </c>
      <c r="E17" s="192" t="str">
        <f t="shared" si="2"/>
        <v/>
      </c>
      <c r="F17" s="193" t="str">
        <f t="shared" si="3"/>
        <v/>
      </c>
      <c r="G17" s="78"/>
      <c r="H17" s="439"/>
      <c r="I17" s="440"/>
      <c r="J17" s="115" t="s">
        <v>49</v>
      </c>
      <c r="K17" s="122"/>
      <c r="L17" s="123"/>
      <c r="M17" s="90"/>
    </row>
    <row r="18" spans="1:13" ht="15.75" thickBot="1" x14ac:dyDescent="0.25">
      <c r="A18" s="77">
        <v>5</v>
      </c>
      <c r="B18" s="112"/>
      <c r="C18" s="118" t="str">
        <f t="shared" si="0"/>
        <v/>
      </c>
      <c r="D18" s="119" t="str">
        <f t="shared" si="1"/>
        <v/>
      </c>
      <c r="E18" s="192" t="str">
        <f t="shared" si="2"/>
        <v/>
      </c>
      <c r="F18" s="193" t="str">
        <f t="shared" si="3"/>
        <v/>
      </c>
      <c r="G18" s="78"/>
      <c r="H18" s="439"/>
      <c r="I18" s="440"/>
      <c r="J18" s="115" t="s">
        <v>49</v>
      </c>
      <c r="K18" s="122"/>
      <c r="L18" s="123"/>
      <c r="M18" s="90"/>
    </row>
    <row r="19" spans="1:13" ht="15.75" thickBot="1" x14ac:dyDescent="0.25">
      <c r="A19" s="77">
        <v>6</v>
      </c>
      <c r="B19" s="112"/>
      <c r="C19" s="118" t="str">
        <f t="shared" si="0"/>
        <v/>
      </c>
      <c r="D19" s="119" t="str">
        <f t="shared" si="1"/>
        <v/>
      </c>
      <c r="E19" s="192" t="str">
        <f t="shared" si="2"/>
        <v/>
      </c>
      <c r="F19" s="193" t="str">
        <f t="shared" si="3"/>
        <v/>
      </c>
      <c r="G19" s="78"/>
      <c r="H19" s="439" t="s">
        <v>49</v>
      </c>
      <c r="I19" s="440"/>
      <c r="J19" s="115" t="s">
        <v>49</v>
      </c>
      <c r="K19" s="122"/>
      <c r="L19" s="123"/>
      <c r="M19" s="90"/>
    </row>
    <row r="20" spans="1:13" ht="15.75" thickBot="1" x14ac:dyDescent="0.25">
      <c r="A20" s="77">
        <v>7</v>
      </c>
      <c r="B20" s="112"/>
      <c r="C20" s="118" t="str">
        <f t="shared" si="0"/>
        <v/>
      </c>
      <c r="D20" s="119" t="str">
        <f t="shared" si="1"/>
        <v/>
      </c>
      <c r="E20" s="192" t="str">
        <f t="shared" si="2"/>
        <v/>
      </c>
      <c r="F20" s="193" t="str">
        <f t="shared" si="3"/>
        <v/>
      </c>
      <c r="G20" s="78"/>
      <c r="H20" s="439"/>
      <c r="I20" s="440"/>
      <c r="J20" s="115" t="s">
        <v>49</v>
      </c>
      <c r="K20" s="122"/>
      <c r="L20" s="123"/>
      <c r="M20" s="90"/>
    </row>
    <row r="21" spans="1:13" ht="15.75" thickBot="1" x14ac:dyDescent="0.25">
      <c r="A21" s="77">
        <v>8</v>
      </c>
      <c r="B21" s="112"/>
      <c r="C21" s="118" t="str">
        <f t="shared" si="0"/>
        <v/>
      </c>
      <c r="D21" s="119" t="str">
        <f t="shared" si="1"/>
        <v/>
      </c>
      <c r="E21" s="192" t="str">
        <f t="shared" si="2"/>
        <v/>
      </c>
      <c r="F21" s="193" t="str">
        <f t="shared" si="3"/>
        <v/>
      </c>
      <c r="G21" s="78"/>
      <c r="H21" s="439" t="s">
        <v>49</v>
      </c>
      <c r="I21" s="440"/>
      <c r="J21" s="115" t="s">
        <v>49</v>
      </c>
      <c r="K21" s="122"/>
      <c r="L21" s="123"/>
      <c r="M21" s="90"/>
    </row>
    <row r="22" spans="1:13" ht="15.75" thickBot="1" x14ac:dyDescent="0.25">
      <c r="A22" s="77">
        <v>9</v>
      </c>
      <c r="B22" s="114"/>
      <c r="C22" s="118" t="str">
        <f t="shared" si="0"/>
        <v/>
      </c>
      <c r="D22" s="252" t="str">
        <f t="shared" si="1"/>
        <v/>
      </c>
      <c r="E22" s="192" t="str">
        <f t="shared" si="2"/>
        <v/>
      </c>
      <c r="F22" s="193" t="str">
        <f t="shared" si="3"/>
        <v/>
      </c>
      <c r="G22" s="79"/>
      <c r="H22" s="250" t="s">
        <v>49</v>
      </c>
      <c r="I22" s="251"/>
      <c r="J22" s="116" t="s">
        <v>49</v>
      </c>
      <c r="K22" s="124"/>
      <c r="L22" s="125"/>
      <c r="M22" s="91"/>
    </row>
    <row r="23" spans="1:13" ht="15.75" thickBot="1" x14ac:dyDescent="0.25">
      <c r="A23" s="77">
        <v>10</v>
      </c>
      <c r="B23" s="114"/>
      <c r="C23" s="118" t="str">
        <f t="shared" ref="C23:C28" si="4">IF(ISERROR(VLOOKUP(H23,$J$36:$M$98,2,FALSE)),"",VLOOKUP(H23,$J$36:$M$98,2,FALSE))</f>
        <v/>
      </c>
      <c r="D23" s="252" t="str">
        <f t="shared" ref="D23:D28" si="5">IF(ISERROR(VLOOKUP(H23,$J$36:$M$98,3,FALSE)),"",VLOOKUP(H23,$J$36:$M$98,3,FALSE))</f>
        <v/>
      </c>
      <c r="E23" s="192" t="str">
        <f t="shared" ref="E23:E28" si="6">IF(ISERROR(VLOOKUP(H23,$J$36:$M$98,4,)),"",VLOOKUP(H23,$J$36:$M$98,4,))</f>
        <v/>
      </c>
      <c r="F23" s="193" t="str">
        <f t="shared" ref="F23:F28" si="7">IF(ISERROR(VLOOKUP(H23,$J$36:$N$78,5,)),"",VLOOKUP(H23,$J$36:$N$78,5,))</f>
        <v/>
      </c>
      <c r="G23" s="79"/>
      <c r="H23" s="250" t="s">
        <v>49</v>
      </c>
      <c r="I23" s="251"/>
      <c r="J23" s="116" t="s">
        <v>49</v>
      </c>
      <c r="K23" s="124"/>
      <c r="L23" s="125"/>
      <c r="M23" s="91"/>
    </row>
    <row r="24" spans="1:13" ht="15.75" thickBot="1" x14ac:dyDescent="0.25">
      <c r="A24" s="77">
        <v>11</v>
      </c>
      <c r="B24" s="114"/>
      <c r="C24" s="118" t="str">
        <f t="shared" si="4"/>
        <v/>
      </c>
      <c r="D24" s="252" t="str">
        <f t="shared" si="5"/>
        <v/>
      </c>
      <c r="E24" s="192" t="str">
        <f t="shared" si="6"/>
        <v/>
      </c>
      <c r="F24" s="193" t="str">
        <f t="shared" si="7"/>
        <v/>
      </c>
      <c r="G24" s="79"/>
      <c r="H24" s="250" t="s">
        <v>49</v>
      </c>
      <c r="I24" s="251"/>
      <c r="J24" s="116" t="s">
        <v>49</v>
      </c>
      <c r="K24" s="124"/>
      <c r="L24" s="125"/>
      <c r="M24" s="91"/>
    </row>
    <row r="25" spans="1:13" ht="15.75" thickBot="1" x14ac:dyDescent="0.25">
      <c r="A25" s="77">
        <v>12</v>
      </c>
      <c r="B25" s="114"/>
      <c r="C25" s="118" t="str">
        <f t="shared" si="4"/>
        <v/>
      </c>
      <c r="D25" s="252" t="str">
        <f t="shared" si="5"/>
        <v/>
      </c>
      <c r="E25" s="192" t="str">
        <f t="shared" si="6"/>
        <v/>
      </c>
      <c r="F25" s="193" t="str">
        <f t="shared" si="7"/>
        <v/>
      </c>
      <c r="G25" s="79"/>
      <c r="H25" s="250" t="s">
        <v>49</v>
      </c>
      <c r="I25" s="251"/>
      <c r="J25" s="116" t="s">
        <v>49</v>
      </c>
      <c r="K25" s="124"/>
      <c r="L25" s="125"/>
      <c r="M25" s="91"/>
    </row>
    <row r="26" spans="1:13" ht="15.75" thickBot="1" x14ac:dyDescent="0.25">
      <c r="A26" s="77">
        <v>13</v>
      </c>
      <c r="B26" s="114"/>
      <c r="C26" s="118" t="str">
        <f t="shared" si="4"/>
        <v/>
      </c>
      <c r="D26" s="252" t="str">
        <f t="shared" si="5"/>
        <v/>
      </c>
      <c r="E26" s="192" t="str">
        <f t="shared" si="6"/>
        <v/>
      </c>
      <c r="F26" s="193" t="str">
        <f t="shared" si="7"/>
        <v/>
      </c>
      <c r="G26" s="79"/>
      <c r="H26" s="250" t="s">
        <v>49</v>
      </c>
      <c r="I26" s="251"/>
      <c r="J26" s="116" t="s">
        <v>49</v>
      </c>
      <c r="K26" s="124"/>
      <c r="L26" s="125"/>
      <c r="M26" s="91"/>
    </row>
    <row r="27" spans="1:13" ht="15.75" thickBot="1" x14ac:dyDescent="0.25">
      <c r="A27" s="77">
        <v>14</v>
      </c>
      <c r="B27" s="114"/>
      <c r="C27" s="118" t="str">
        <f t="shared" si="4"/>
        <v/>
      </c>
      <c r="D27" s="252" t="str">
        <f t="shared" si="5"/>
        <v/>
      </c>
      <c r="E27" s="192" t="str">
        <f t="shared" si="6"/>
        <v/>
      </c>
      <c r="F27" s="193" t="str">
        <f t="shared" si="7"/>
        <v/>
      </c>
      <c r="G27" s="79"/>
      <c r="H27" s="250" t="s">
        <v>49</v>
      </c>
      <c r="I27" s="251"/>
      <c r="J27" s="116" t="s">
        <v>49</v>
      </c>
      <c r="K27" s="124"/>
      <c r="L27" s="125"/>
      <c r="M27" s="91"/>
    </row>
    <row r="28" spans="1:13" ht="15.75" thickBot="1" x14ac:dyDescent="0.25">
      <c r="A28" s="77">
        <v>15</v>
      </c>
      <c r="B28" s="114"/>
      <c r="C28" s="118" t="str">
        <f t="shared" si="4"/>
        <v/>
      </c>
      <c r="D28" s="252" t="str">
        <f t="shared" si="5"/>
        <v/>
      </c>
      <c r="E28" s="192" t="str">
        <f t="shared" si="6"/>
        <v/>
      </c>
      <c r="F28" s="193" t="str">
        <f t="shared" si="7"/>
        <v/>
      </c>
      <c r="G28" s="79"/>
      <c r="H28" s="250" t="s">
        <v>49</v>
      </c>
      <c r="I28" s="251"/>
      <c r="J28" s="116" t="s">
        <v>49</v>
      </c>
      <c r="K28" s="124"/>
      <c r="L28" s="125"/>
      <c r="M28" s="91"/>
    </row>
    <row r="29" spans="1:13" ht="13.5" thickBot="1" x14ac:dyDescent="0.25">
      <c r="A29" s="92"/>
      <c r="B29" s="98"/>
      <c r="C29" s="98"/>
      <c r="D29" s="98"/>
      <c r="E29" s="201"/>
      <c r="F29" s="201"/>
      <c r="G29" s="98"/>
      <c r="H29" s="98"/>
      <c r="I29" s="98"/>
      <c r="J29" s="98"/>
      <c r="K29" s="98"/>
      <c r="L29" s="98"/>
      <c r="M29" s="99"/>
    </row>
    <row r="31" spans="1:13" x14ac:dyDescent="0.2">
      <c r="B31" s="119"/>
      <c r="C31" s="81" t="s">
        <v>196</v>
      </c>
      <c r="D31" s="81"/>
    </row>
    <row r="32" spans="1:13" x14ac:dyDescent="0.2">
      <c r="B32" s="128"/>
      <c r="C32" s="81" t="s">
        <v>112</v>
      </c>
      <c r="D32" s="81"/>
    </row>
    <row r="33" spans="3:14" x14ac:dyDescent="0.2">
      <c r="C33" s="81" t="s">
        <v>113</v>
      </c>
      <c r="D33" s="81"/>
    </row>
    <row r="34" spans="3:14" ht="20.25" x14ac:dyDescent="0.3">
      <c r="H34" s="155" t="s">
        <v>779</v>
      </c>
    </row>
    <row r="36" spans="3:14" x14ac:dyDescent="0.2">
      <c r="H36" s="442" t="s">
        <v>114</v>
      </c>
      <c r="I36" s="443"/>
      <c r="J36" s="444"/>
      <c r="K36" s="103" t="s">
        <v>3</v>
      </c>
      <c r="L36" s="103" t="s">
        <v>117</v>
      </c>
      <c r="M36" s="103" t="s">
        <v>197</v>
      </c>
      <c r="N36" s="82" t="s">
        <v>946</v>
      </c>
    </row>
    <row r="37" spans="3:14" x14ac:dyDescent="0.2">
      <c r="H37" s="129"/>
      <c r="I37" s="130"/>
      <c r="J37" s="100"/>
      <c r="K37" s="100"/>
      <c r="L37" s="94"/>
      <c r="M37" s="100"/>
      <c r="N37" s="153"/>
    </row>
    <row r="38" spans="3:14" x14ac:dyDescent="0.2">
      <c r="H38" s="131"/>
      <c r="I38" s="85"/>
      <c r="J38" s="133" t="s">
        <v>290</v>
      </c>
      <c r="K38" s="136" t="s">
        <v>157</v>
      </c>
      <c r="L38" s="95">
        <v>722014</v>
      </c>
      <c r="M38" s="101" t="s">
        <v>198</v>
      </c>
      <c r="N38" s="202" t="s">
        <v>947</v>
      </c>
    </row>
    <row r="39" spans="3:14" x14ac:dyDescent="0.2">
      <c r="H39" s="131"/>
      <c r="I39" s="85"/>
      <c r="J39" s="133" t="s">
        <v>291</v>
      </c>
      <c r="K39" s="136" t="s">
        <v>158</v>
      </c>
      <c r="L39" s="95">
        <v>722014</v>
      </c>
      <c r="M39" s="101" t="s">
        <v>198</v>
      </c>
      <c r="N39" s="202" t="s">
        <v>947</v>
      </c>
    </row>
    <row r="40" spans="3:14" x14ac:dyDescent="0.2">
      <c r="E40" s="84"/>
      <c r="H40" s="131"/>
      <c r="I40" s="85"/>
      <c r="J40" s="133" t="s">
        <v>292</v>
      </c>
      <c r="K40" s="136" t="s">
        <v>229</v>
      </c>
      <c r="L40" s="95">
        <v>790599</v>
      </c>
      <c r="M40" s="101" t="s">
        <v>311</v>
      </c>
      <c r="N40" s="202" t="s">
        <v>948</v>
      </c>
    </row>
    <row r="41" spans="3:14" x14ac:dyDescent="0.2">
      <c r="H41" s="131"/>
      <c r="I41" s="85"/>
      <c r="J41" s="133" t="s">
        <v>293</v>
      </c>
      <c r="K41" s="136" t="s">
        <v>141</v>
      </c>
      <c r="L41" s="95">
        <v>710423</v>
      </c>
      <c r="M41" s="101" t="s">
        <v>230</v>
      </c>
      <c r="N41" s="202" t="s">
        <v>949</v>
      </c>
    </row>
    <row r="42" spans="3:14" x14ac:dyDescent="0.2">
      <c r="H42" s="131"/>
      <c r="I42" s="85"/>
      <c r="J42" s="133" t="s">
        <v>294</v>
      </c>
      <c r="K42" s="136" t="s">
        <v>151</v>
      </c>
      <c r="L42" s="95">
        <v>719356</v>
      </c>
      <c r="M42" s="101" t="s">
        <v>230</v>
      </c>
      <c r="N42" s="202" t="s">
        <v>949</v>
      </c>
    </row>
    <row r="43" spans="3:14" x14ac:dyDescent="0.2">
      <c r="H43" s="131"/>
      <c r="I43" s="85"/>
      <c r="J43" s="133" t="s">
        <v>309</v>
      </c>
      <c r="K43" s="136" t="s">
        <v>137</v>
      </c>
      <c r="L43" s="95">
        <v>710396</v>
      </c>
      <c r="M43" s="101" t="s">
        <v>231</v>
      </c>
      <c r="N43" s="202" t="s">
        <v>950</v>
      </c>
    </row>
    <row r="44" spans="3:14" x14ac:dyDescent="0.2">
      <c r="C44" s="385"/>
      <c r="D44" s="385"/>
      <c r="E44" s="385"/>
      <c r="H44" s="131"/>
      <c r="I44" s="85"/>
      <c r="J44" s="133" t="s">
        <v>310</v>
      </c>
      <c r="K44" s="136" t="s">
        <v>140</v>
      </c>
      <c r="L44" s="95">
        <v>710395</v>
      </c>
      <c r="M44" s="101" t="s">
        <v>199</v>
      </c>
      <c r="N44" s="202" t="s">
        <v>950</v>
      </c>
    </row>
    <row r="45" spans="3:14" x14ac:dyDescent="0.2">
      <c r="H45" s="131"/>
      <c r="I45" s="85"/>
      <c r="J45" s="133" t="s">
        <v>316</v>
      </c>
      <c r="K45" s="136" t="s">
        <v>313</v>
      </c>
      <c r="L45" s="95">
        <v>793925</v>
      </c>
      <c r="M45" s="101" t="s">
        <v>232</v>
      </c>
      <c r="N45" s="202" t="s">
        <v>951</v>
      </c>
    </row>
    <row r="46" spans="3:14" x14ac:dyDescent="0.2">
      <c r="H46" s="131"/>
      <c r="I46" s="85"/>
      <c r="J46" s="133" t="s">
        <v>233</v>
      </c>
      <c r="K46" s="136" t="s">
        <v>218</v>
      </c>
      <c r="L46" s="95">
        <v>789547</v>
      </c>
      <c r="M46" s="101" t="s">
        <v>267</v>
      </c>
      <c r="N46" s="202" t="s">
        <v>947</v>
      </c>
    </row>
    <row r="47" spans="3:14" x14ac:dyDescent="0.2">
      <c r="H47" s="131"/>
      <c r="I47" s="85"/>
      <c r="J47" s="133" t="s">
        <v>234</v>
      </c>
      <c r="K47" s="136" t="s">
        <v>220</v>
      </c>
      <c r="L47" s="95">
        <v>790569</v>
      </c>
      <c r="M47" s="101" t="s">
        <v>221</v>
      </c>
      <c r="N47" s="202" t="s">
        <v>947</v>
      </c>
    </row>
    <row r="48" spans="3:14" x14ac:dyDescent="0.2">
      <c r="H48" s="131"/>
      <c r="I48" s="85"/>
      <c r="J48" s="133" t="s">
        <v>314</v>
      </c>
      <c r="K48" s="136" t="s">
        <v>313</v>
      </c>
      <c r="L48" s="95">
        <v>793926</v>
      </c>
      <c r="M48" s="101" t="s">
        <v>235</v>
      </c>
      <c r="N48" s="202" t="s">
        <v>951</v>
      </c>
    </row>
    <row r="49" spans="8:14" x14ac:dyDescent="0.2">
      <c r="H49" s="131"/>
      <c r="I49" s="85"/>
      <c r="J49" s="133" t="s">
        <v>236</v>
      </c>
      <c r="K49" s="136" t="s">
        <v>219</v>
      </c>
      <c r="L49" s="95">
        <v>789541</v>
      </c>
      <c r="M49" s="101" t="s">
        <v>266</v>
      </c>
      <c r="N49" s="202" t="s">
        <v>947</v>
      </c>
    </row>
    <row r="50" spans="8:14" x14ac:dyDescent="0.2">
      <c r="H50" s="131"/>
      <c r="I50" s="85"/>
      <c r="J50" s="133" t="s">
        <v>237</v>
      </c>
      <c r="K50" s="136" t="s">
        <v>220</v>
      </c>
      <c r="L50" s="95">
        <v>790570</v>
      </c>
      <c r="M50" s="101" t="s">
        <v>222</v>
      </c>
      <c r="N50" s="202" t="s">
        <v>947</v>
      </c>
    </row>
    <row r="51" spans="8:14" x14ac:dyDescent="0.2">
      <c r="H51" s="131"/>
      <c r="I51" s="85"/>
      <c r="J51" s="133" t="s">
        <v>238</v>
      </c>
      <c r="K51" s="136" t="s">
        <v>313</v>
      </c>
      <c r="L51" s="95">
        <v>793927</v>
      </c>
      <c r="M51" s="101" t="s">
        <v>239</v>
      </c>
      <c r="N51" s="202" t="s">
        <v>951</v>
      </c>
    </row>
    <row r="52" spans="8:14" x14ac:dyDescent="0.2">
      <c r="H52" s="131"/>
      <c r="I52" s="85"/>
      <c r="J52" s="133" t="s">
        <v>272</v>
      </c>
      <c r="K52" s="136" t="s">
        <v>127</v>
      </c>
      <c r="L52" s="95">
        <v>710422</v>
      </c>
      <c r="M52" s="101" t="s">
        <v>312</v>
      </c>
      <c r="N52" s="202" t="s">
        <v>953</v>
      </c>
    </row>
    <row r="53" spans="8:14" x14ac:dyDescent="0.2">
      <c r="H53" s="131"/>
      <c r="I53" s="85"/>
      <c r="J53" s="133" t="s">
        <v>283</v>
      </c>
      <c r="K53" s="136" t="s">
        <v>189</v>
      </c>
      <c r="L53" s="95">
        <v>785179</v>
      </c>
      <c r="M53" s="101" t="s">
        <v>269</v>
      </c>
      <c r="N53" s="202" t="s">
        <v>954</v>
      </c>
    </row>
    <row r="54" spans="8:14" x14ac:dyDescent="0.2">
      <c r="H54" s="131"/>
      <c r="I54" s="85"/>
      <c r="J54" s="133" t="s">
        <v>200</v>
      </c>
      <c r="K54" s="136" t="s">
        <v>150</v>
      </c>
      <c r="L54" s="95">
        <v>710363</v>
      </c>
      <c r="M54" s="101" t="s">
        <v>201</v>
      </c>
      <c r="N54" s="202" t="s">
        <v>941</v>
      </c>
    </row>
    <row r="55" spans="8:14" x14ac:dyDescent="0.2">
      <c r="H55" s="131"/>
      <c r="I55" s="85"/>
      <c r="J55" s="133" t="s">
        <v>298</v>
      </c>
      <c r="K55" s="136" t="s">
        <v>125</v>
      </c>
      <c r="L55" s="95">
        <v>708367</v>
      </c>
      <c r="M55" s="101" t="s">
        <v>240</v>
      </c>
      <c r="N55" s="202" t="s">
        <v>955</v>
      </c>
    </row>
    <row r="56" spans="8:14" x14ac:dyDescent="0.2">
      <c r="H56" s="131"/>
      <c r="I56" s="85"/>
      <c r="J56" s="133" t="s">
        <v>273</v>
      </c>
      <c r="K56" s="136" t="s">
        <v>118</v>
      </c>
      <c r="L56" s="95">
        <v>713863</v>
      </c>
      <c r="M56" s="101" t="s">
        <v>241</v>
      </c>
      <c r="N56" s="202" t="s">
        <v>956</v>
      </c>
    </row>
    <row r="57" spans="8:14" x14ac:dyDescent="0.2">
      <c r="H57" s="131"/>
      <c r="I57" s="85"/>
      <c r="J57" s="133" t="s">
        <v>274</v>
      </c>
      <c r="K57" s="136" t="s">
        <v>163</v>
      </c>
      <c r="L57" s="95">
        <v>713863</v>
      </c>
      <c r="M57" s="101" t="s">
        <v>242</v>
      </c>
      <c r="N57" s="202" t="s">
        <v>956</v>
      </c>
    </row>
    <row r="58" spans="8:14" x14ac:dyDescent="0.2">
      <c r="H58" s="131"/>
      <c r="I58" s="85"/>
      <c r="J58" s="133" t="s">
        <v>282</v>
      </c>
      <c r="K58" s="136" t="s">
        <v>192</v>
      </c>
      <c r="L58" s="95">
        <v>785174</v>
      </c>
      <c r="M58" s="101" t="s">
        <v>270</v>
      </c>
      <c r="N58" s="202" t="s">
        <v>957</v>
      </c>
    </row>
    <row r="59" spans="8:14" x14ac:dyDescent="0.2">
      <c r="H59" s="131"/>
      <c r="I59" s="85"/>
      <c r="J59" s="132" t="s">
        <v>124</v>
      </c>
      <c r="K59" s="136" t="s">
        <v>123</v>
      </c>
      <c r="L59" s="95">
        <v>710359</v>
      </c>
      <c r="M59" s="101" t="s">
        <v>202</v>
      </c>
      <c r="N59" s="202" t="s">
        <v>958</v>
      </c>
    </row>
    <row r="60" spans="8:14" x14ac:dyDescent="0.2">
      <c r="H60" s="131"/>
      <c r="I60" s="85"/>
      <c r="J60" s="132" t="s">
        <v>129</v>
      </c>
      <c r="K60" s="136" t="s">
        <v>128</v>
      </c>
      <c r="L60" s="95">
        <v>708149</v>
      </c>
      <c r="M60" s="101" t="s">
        <v>243</v>
      </c>
      <c r="N60" s="202" t="s">
        <v>941</v>
      </c>
    </row>
    <row r="61" spans="8:14" x14ac:dyDescent="0.2">
      <c r="H61" s="131"/>
      <c r="I61" s="85"/>
      <c r="J61" s="132" t="s">
        <v>149</v>
      </c>
      <c r="K61" s="136" t="s">
        <v>148</v>
      </c>
      <c r="L61" s="95">
        <v>710360</v>
      </c>
      <c r="M61" s="101" t="s">
        <v>244</v>
      </c>
      <c r="N61" s="202" t="s">
        <v>941</v>
      </c>
    </row>
    <row r="62" spans="8:14" x14ac:dyDescent="0.2">
      <c r="H62" s="131"/>
      <c r="I62" s="85"/>
      <c r="J62" s="132" t="s">
        <v>147</v>
      </c>
      <c r="K62" s="136" t="s">
        <v>146</v>
      </c>
      <c r="L62" s="95">
        <v>710361</v>
      </c>
      <c r="M62" s="101" t="s">
        <v>245</v>
      </c>
      <c r="N62" s="202" t="s">
        <v>941</v>
      </c>
    </row>
    <row r="63" spans="8:14" x14ac:dyDescent="0.2">
      <c r="H63" s="131"/>
      <c r="I63" s="85"/>
      <c r="J63" s="132" t="s">
        <v>145</v>
      </c>
      <c r="K63" s="136" t="s">
        <v>144</v>
      </c>
      <c r="L63" s="95">
        <v>710362</v>
      </c>
      <c r="M63" s="101" t="s">
        <v>203</v>
      </c>
      <c r="N63" s="202" t="s">
        <v>941</v>
      </c>
    </row>
    <row r="64" spans="8:14" x14ac:dyDescent="0.2">
      <c r="H64" s="131"/>
      <c r="I64" s="85"/>
      <c r="J64" s="132" t="s">
        <v>153</v>
      </c>
      <c r="K64" s="136" t="s">
        <v>152</v>
      </c>
      <c r="L64" s="95">
        <v>722016</v>
      </c>
      <c r="M64" s="101" t="s">
        <v>246</v>
      </c>
      <c r="N64" s="202" t="s">
        <v>959</v>
      </c>
    </row>
    <row r="65" spans="8:14" x14ac:dyDescent="0.2">
      <c r="H65" s="131"/>
      <c r="I65" s="85"/>
      <c r="J65" s="132" t="s">
        <v>160</v>
      </c>
      <c r="K65" s="136" t="s">
        <v>159</v>
      </c>
      <c r="L65" s="95">
        <v>722016</v>
      </c>
      <c r="M65" s="101" t="s">
        <v>246</v>
      </c>
      <c r="N65" s="202" t="s">
        <v>959</v>
      </c>
    </row>
    <row r="66" spans="8:14" x14ac:dyDescent="0.2">
      <c r="H66" s="131"/>
      <c r="I66" s="85"/>
      <c r="J66" s="132" t="s">
        <v>155</v>
      </c>
      <c r="K66" s="136" t="s">
        <v>154</v>
      </c>
      <c r="L66" s="95">
        <v>722017</v>
      </c>
      <c r="M66" s="101" t="s">
        <v>247</v>
      </c>
      <c r="N66" s="202" t="s">
        <v>960</v>
      </c>
    </row>
    <row r="67" spans="8:14" x14ac:dyDescent="0.2">
      <c r="H67" s="131"/>
      <c r="I67" s="85"/>
      <c r="J67" s="132" t="s">
        <v>162</v>
      </c>
      <c r="K67" s="136" t="s">
        <v>161</v>
      </c>
      <c r="L67" s="95">
        <v>722017</v>
      </c>
      <c r="M67" s="101" t="s">
        <v>247</v>
      </c>
      <c r="N67" s="202" t="s">
        <v>960</v>
      </c>
    </row>
    <row r="68" spans="8:14" x14ac:dyDescent="0.2">
      <c r="H68" s="131"/>
      <c r="I68" s="85"/>
      <c r="J68" s="132" t="s">
        <v>131</v>
      </c>
      <c r="K68" s="136" t="s">
        <v>130</v>
      </c>
      <c r="L68" s="95">
        <v>710424</v>
      </c>
      <c r="M68" s="101" t="s">
        <v>248</v>
      </c>
      <c r="N68" s="202" t="s">
        <v>961</v>
      </c>
    </row>
    <row r="69" spans="8:14" x14ac:dyDescent="0.2">
      <c r="H69" s="131"/>
      <c r="I69" s="85"/>
      <c r="J69" s="132" t="s">
        <v>133</v>
      </c>
      <c r="K69" s="136" t="s">
        <v>132</v>
      </c>
      <c r="L69" s="95">
        <v>710425</v>
      </c>
      <c r="M69" s="101" t="s">
        <v>249</v>
      </c>
      <c r="N69" s="202" t="s">
        <v>962</v>
      </c>
    </row>
    <row r="70" spans="8:14" x14ac:dyDescent="0.2">
      <c r="H70" s="131"/>
      <c r="I70" s="85"/>
      <c r="J70" s="132" t="s">
        <v>135</v>
      </c>
      <c r="K70" s="136" t="s">
        <v>134</v>
      </c>
      <c r="L70" s="95">
        <v>710426</v>
      </c>
      <c r="M70" s="101" t="s">
        <v>204</v>
      </c>
      <c r="N70" s="202" t="s">
        <v>963</v>
      </c>
    </row>
    <row r="71" spans="8:14" x14ac:dyDescent="0.2">
      <c r="H71" s="131"/>
      <c r="I71" s="85"/>
      <c r="J71" s="132" t="s">
        <v>136</v>
      </c>
      <c r="K71" s="136" t="s">
        <v>116</v>
      </c>
      <c r="L71" s="95">
        <v>710459</v>
      </c>
      <c r="M71" s="101" t="s">
        <v>250</v>
      </c>
      <c r="N71" s="202" t="s">
        <v>964</v>
      </c>
    </row>
    <row r="72" spans="8:14" x14ac:dyDescent="0.2">
      <c r="H72" s="131"/>
      <c r="I72" s="85"/>
      <c r="J72" s="132" t="s">
        <v>120</v>
      </c>
      <c r="K72" s="136" t="s">
        <v>119</v>
      </c>
      <c r="L72" s="95">
        <v>708369</v>
      </c>
      <c r="M72" s="101" t="s">
        <v>251</v>
      </c>
      <c r="N72" s="202" t="s">
        <v>965</v>
      </c>
    </row>
    <row r="73" spans="8:14" x14ac:dyDescent="0.2">
      <c r="H73" s="131"/>
      <c r="I73" s="85"/>
      <c r="J73" s="132" t="s">
        <v>122</v>
      </c>
      <c r="K73" s="136" t="s">
        <v>121</v>
      </c>
      <c r="L73" s="95">
        <v>708963</v>
      </c>
      <c r="M73" s="101" t="s">
        <v>252</v>
      </c>
      <c r="N73" s="202" t="s">
        <v>966</v>
      </c>
    </row>
    <row r="74" spans="8:14" x14ac:dyDescent="0.2">
      <c r="H74" s="131"/>
      <c r="I74" s="85"/>
      <c r="J74" s="133" t="s">
        <v>275</v>
      </c>
      <c r="K74" s="136" t="s">
        <v>126</v>
      </c>
      <c r="L74" s="95">
        <v>708380</v>
      </c>
      <c r="M74" s="101" t="s">
        <v>253</v>
      </c>
      <c r="N74" s="202" t="s">
        <v>967</v>
      </c>
    </row>
    <row r="75" spans="8:14" x14ac:dyDescent="0.2">
      <c r="H75" s="131"/>
      <c r="I75" s="85"/>
      <c r="J75" s="133" t="s">
        <v>276</v>
      </c>
      <c r="K75" s="136" t="s">
        <v>139</v>
      </c>
      <c r="L75" s="95">
        <v>714882</v>
      </c>
      <c r="M75" s="101" t="s">
        <v>259</v>
      </c>
      <c r="N75" s="202" t="s">
        <v>938</v>
      </c>
    </row>
    <row r="76" spans="8:14" x14ac:dyDescent="0.2">
      <c r="H76" s="131"/>
      <c r="I76" s="85"/>
      <c r="J76" s="133" t="s">
        <v>277</v>
      </c>
      <c r="K76" s="136" t="s">
        <v>167</v>
      </c>
      <c r="L76" s="95">
        <v>790426</v>
      </c>
      <c r="M76" s="101" t="s">
        <v>216</v>
      </c>
      <c r="N76" s="202" t="s">
        <v>938</v>
      </c>
    </row>
    <row r="77" spans="8:14" x14ac:dyDescent="0.2">
      <c r="H77" s="131"/>
      <c r="I77" s="85"/>
      <c r="J77" s="133" t="s">
        <v>278</v>
      </c>
      <c r="K77" s="136" t="s">
        <v>217</v>
      </c>
      <c r="L77" s="95">
        <v>710692</v>
      </c>
      <c r="M77" s="101" t="s">
        <v>260</v>
      </c>
      <c r="N77" s="202" t="s">
        <v>952</v>
      </c>
    </row>
    <row r="78" spans="8:14" x14ac:dyDescent="0.2">
      <c r="H78" s="131"/>
      <c r="I78" s="85"/>
      <c r="J78" s="133" t="s">
        <v>279</v>
      </c>
      <c r="K78" s="136" t="s">
        <v>138</v>
      </c>
      <c r="L78" s="95">
        <v>714883</v>
      </c>
      <c r="M78" s="101" t="s">
        <v>261</v>
      </c>
      <c r="N78" s="202" t="s">
        <v>952</v>
      </c>
    </row>
    <row r="79" spans="8:14" x14ac:dyDescent="0.2">
      <c r="H79" s="131"/>
      <c r="I79" s="85"/>
      <c r="J79" s="133" t="s">
        <v>280</v>
      </c>
      <c r="K79" s="136" t="s">
        <v>190</v>
      </c>
      <c r="L79" s="95">
        <v>780272</v>
      </c>
      <c r="M79" s="117" t="s">
        <v>284</v>
      </c>
      <c r="N79" s="202" t="s">
        <v>952</v>
      </c>
    </row>
    <row r="80" spans="8:14" x14ac:dyDescent="0.2">
      <c r="H80" s="131"/>
      <c r="I80" s="85"/>
      <c r="J80" s="133" t="s">
        <v>281</v>
      </c>
      <c r="K80" s="136" t="s">
        <v>191</v>
      </c>
      <c r="L80" s="95">
        <v>780271</v>
      </c>
      <c r="M80" s="101" t="s">
        <v>271</v>
      </c>
      <c r="N80" s="202" t="s">
        <v>968</v>
      </c>
    </row>
    <row r="81" spans="8:14" x14ac:dyDescent="0.2">
      <c r="H81" s="131"/>
      <c r="I81" s="85"/>
      <c r="J81" s="133" t="s">
        <v>205</v>
      </c>
      <c r="K81" s="136" t="s">
        <v>206</v>
      </c>
      <c r="L81" s="95">
        <v>722891</v>
      </c>
      <c r="M81" s="101" t="s">
        <v>254</v>
      </c>
      <c r="N81" s="202" t="s">
        <v>969</v>
      </c>
    </row>
    <row r="82" spans="8:14" x14ac:dyDescent="0.2">
      <c r="H82" s="131"/>
      <c r="I82" s="85"/>
      <c r="J82" s="133" t="s">
        <v>299</v>
      </c>
      <c r="K82" s="136" t="s">
        <v>156</v>
      </c>
      <c r="L82" s="95">
        <v>722013</v>
      </c>
      <c r="M82" s="101" t="s">
        <v>255</v>
      </c>
      <c r="N82" s="202" t="s">
        <v>970</v>
      </c>
    </row>
    <row r="83" spans="8:14" x14ac:dyDescent="0.2">
      <c r="H83" s="131"/>
      <c r="I83" s="85"/>
      <c r="J83" s="133" t="s">
        <v>300</v>
      </c>
      <c r="K83" s="136" t="s">
        <v>164</v>
      </c>
      <c r="L83" s="95">
        <v>722013</v>
      </c>
      <c r="M83" s="101" t="s">
        <v>255</v>
      </c>
      <c r="N83" s="202" t="s">
        <v>970</v>
      </c>
    </row>
    <row r="84" spans="8:14" x14ac:dyDescent="0.2">
      <c r="H84" s="131"/>
      <c r="I84" s="85"/>
      <c r="J84" s="133" t="s">
        <v>301</v>
      </c>
      <c r="K84" s="136" t="s">
        <v>165</v>
      </c>
      <c r="L84" s="95">
        <v>722013</v>
      </c>
      <c r="M84" s="101" t="s">
        <v>255</v>
      </c>
      <c r="N84" s="202" t="s">
        <v>970</v>
      </c>
    </row>
    <row r="85" spans="8:14" x14ac:dyDescent="0.2">
      <c r="H85" s="131"/>
      <c r="I85" s="85"/>
      <c r="J85" s="133" t="s">
        <v>296</v>
      </c>
      <c r="K85" s="136" t="s">
        <v>143</v>
      </c>
      <c r="L85" s="95">
        <v>708368</v>
      </c>
      <c r="M85" s="101" t="s">
        <v>258</v>
      </c>
      <c r="N85" s="202" t="s">
        <v>971</v>
      </c>
    </row>
    <row r="86" spans="8:14" x14ac:dyDescent="0.2">
      <c r="H86" s="131"/>
      <c r="I86" s="85"/>
      <c r="J86" s="133" t="s">
        <v>295</v>
      </c>
      <c r="K86" s="136" t="s">
        <v>142</v>
      </c>
      <c r="L86" s="95">
        <v>718100</v>
      </c>
      <c r="M86" s="101" t="s">
        <v>315</v>
      </c>
      <c r="N86" s="202" t="s">
        <v>971</v>
      </c>
    </row>
    <row r="87" spans="8:14" x14ac:dyDescent="0.2">
      <c r="H87" s="131"/>
      <c r="I87" s="85"/>
      <c r="J87" s="133" t="s">
        <v>297</v>
      </c>
      <c r="K87" s="136" t="s">
        <v>166</v>
      </c>
      <c r="L87" s="95">
        <v>780263</v>
      </c>
      <c r="M87" s="101" t="s">
        <v>207</v>
      </c>
      <c r="N87" s="202" t="s">
        <v>971</v>
      </c>
    </row>
    <row r="88" spans="8:14" x14ac:dyDescent="0.2">
      <c r="H88" s="131"/>
      <c r="I88" s="85"/>
      <c r="J88" s="161" t="s">
        <v>317</v>
      </c>
      <c r="K88" s="162" t="s">
        <v>318</v>
      </c>
      <c r="L88" s="163">
        <v>793931</v>
      </c>
      <c r="M88" s="163" t="s">
        <v>319</v>
      </c>
      <c r="N88" s="202" t="s">
        <v>971</v>
      </c>
    </row>
    <row r="89" spans="8:14" x14ac:dyDescent="0.2">
      <c r="H89" s="131"/>
      <c r="I89" s="85"/>
      <c r="J89" s="164" t="s">
        <v>782</v>
      </c>
      <c r="K89" s="165" t="s">
        <v>783</v>
      </c>
      <c r="L89" s="163">
        <v>799087</v>
      </c>
      <c r="M89" s="166" t="s">
        <v>784</v>
      </c>
      <c r="N89" s="202" t="s">
        <v>971</v>
      </c>
    </row>
    <row r="90" spans="8:14" x14ac:dyDescent="0.2">
      <c r="H90" s="131"/>
      <c r="I90" s="85"/>
      <c r="J90" s="132" t="s">
        <v>208</v>
      </c>
      <c r="K90" s="136" t="s">
        <v>175</v>
      </c>
      <c r="L90" s="95">
        <v>728965</v>
      </c>
      <c r="M90" s="101" t="s">
        <v>209</v>
      </c>
      <c r="N90" s="202" t="s">
        <v>952</v>
      </c>
    </row>
    <row r="91" spans="8:14" x14ac:dyDescent="0.2">
      <c r="H91" s="131"/>
      <c r="I91" s="85"/>
      <c r="J91" s="132" t="s">
        <v>210</v>
      </c>
      <c r="K91" s="136" t="s">
        <v>170</v>
      </c>
      <c r="L91" s="95">
        <v>722093</v>
      </c>
      <c r="M91" s="101" t="s">
        <v>211</v>
      </c>
      <c r="N91" s="202" t="s">
        <v>952</v>
      </c>
    </row>
    <row r="92" spans="8:14" x14ac:dyDescent="0.2">
      <c r="H92" s="131"/>
      <c r="I92" s="85"/>
      <c r="J92" s="132" t="s">
        <v>212</v>
      </c>
      <c r="K92" s="136" t="s">
        <v>169</v>
      </c>
      <c r="L92" s="95">
        <v>722872</v>
      </c>
      <c r="M92" s="101" t="s">
        <v>213</v>
      </c>
      <c r="N92" s="202" t="s">
        <v>952</v>
      </c>
    </row>
    <row r="93" spans="8:14" x14ac:dyDescent="0.2">
      <c r="H93" s="131"/>
      <c r="I93" s="85"/>
      <c r="J93" s="132" t="s">
        <v>214</v>
      </c>
      <c r="K93" s="136" t="s">
        <v>168</v>
      </c>
      <c r="L93" s="95">
        <v>780180</v>
      </c>
      <c r="M93" s="101" t="s">
        <v>215</v>
      </c>
      <c r="N93" s="202" t="s">
        <v>952</v>
      </c>
    </row>
    <row r="94" spans="8:14" x14ac:dyDescent="0.2">
      <c r="H94" s="131"/>
      <c r="I94" s="85"/>
      <c r="J94" s="132" t="s">
        <v>223</v>
      </c>
      <c r="K94" s="136" t="s">
        <v>173</v>
      </c>
      <c r="L94" s="95">
        <v>780243</v>
      </c>
      <c r="M94" s="101" t="s">
        <v>224</v>
      </c>
      <c r="N94" s="202" t="s">
        <v>952</v>
      </c>
    </row>
    <row r="95" spans="8:14" x14ac:dyDescent="0.2">
      <c r="H95" s="131"/>
      <c r="I95" s="85"/>
      <c r="J95" s="132" t="s">
        <v>225</v>
      </c>
      <c r="K95" s="136" t="s">
        <v>172</v>
      </c>
      <c r="L95" s="95">
        <v>728887</v>
      </c>
      <c r="M95" s="101" t="s">
        <v>256</v>
      </c>
      <c r="N95" s="202" t="s">
        <v>952</v>
      </c>
    </row>
    <row r="96" spans="8:14" x14ac:dyDescent="0.2">
      <c r="H96" s="131"/>
      <c r="I96" s="85"/>
      <c r="J96" s="132" t="s">
        <v>226</v>
      </c>
      <c r="K96" s="136" t="s">
        <v>171</v>
      </c>
      <c r="L96" s="95">
        <v>722873</v>
      </c>
      <c r="M96" s="101" t="s">
        <v>257</v>
      </c>
      <c r="N96" s="202" t="s">
        <v>952</v>
      </c>
    </row>
    <row r="97" spans="8:14" x14ac:dyDescent="0.2">
      <c r="H97" s="131"/>
      <c r="I97" s="85"/>
      <c r="J97" s="132" t="s">
        <v>227</v>
      </c>
      <c r="K97" s="136" t="s">
        <v>174</v>
      </c>
      <c r="L97" s="95">
        <v>780244</v>
      </c>
      <c r="M97" s="101" t="s">
        <v>228</v>
      </c>
      <c r="N97" s="202" t="s">
        <v>952</v>
      </c>
    </row>
    <row r="98" spans="8:14" x14ac:dyDescent="0.2">
      <c r="H98" s="134"/>
      <c r="I98" s="135"/>
      <c r="J98" s="102"/>
      <c r="K98" s="102"/>
      <c r="L98" s="96"/>
      <c r="M98" s="102"/>
    </row>
    <row r="99" spans="8:14" x14ac:dyDescent="0.2">
      <c r="J99" s="85"/>
      <c r="K99" s="85"/>
      <c r="L99" s="93"/>
      <c r="M99" s="93"/>
    </row>
    <row r="100" spans="8:14" x14ac:dyDescent="0.2">
      <c r="J100" s="85"/>
      <c r="K100" s="85"/>
      <c r="L100" s="93"/>
      <c r="M100" s="93"/>
    </row>
    <row r="101" spans="8:14" x14ac:dyDescent="0.2">
      <c r="J101" s="85"/>
      <c r="K101" s="85"/>
      <c r="L101" s="93"/>
      <c r="M101" s="93"/>
    </row>
    <row r="103" spans="8:14" x14ac:dyDescent="0.2">
      <c r="K103" s="82" t="s">
        <v>13</v>
      </c>
      <c r="L103" s="86" t="s">
        <v>0</v>
      </c>
    </row>
    <row r="104" spans="8:14" x14ac:dyDescent="0.2">
      <c r="K104" s="83" t="s">
        <v>49</v>
      </c>
      <c r="L104" s="83" t="s">
        <v>49</v>
      </c>
    </row>
    <row r="105" spans="8:14" x14ac:dyDescent="0.2">
      <c r="K105" s="83" t="s">
        <v>195</v>
      </c>
      <c r="L105" s="83" t="s">
        <v>176</v>
      </c>
    </row>
    <row r="106" spans="8:14" x14ac:dyDescent="0.2">
      <c r="K106" s="83" t="s">
        <v>115</v>
      </c>
      <c r="L106" s="83" t="s">
        <v>287</v>
      </c>
    </row>
    <row r="107" spans="8:14" x14ac:dyDescent="0.2">
      <c r="K107" s="83" t="s">
        <v>111</v>
      </c>
      <c r="L107" s="83" t="s">
        <v>288</v>
      </c>
    </row>
    <row r="108" spans="8:14" x14ac:dyDescent="0.2">
      <c r="L108" s="83" t="s">
        <v>289</v>
      </c>
    </row>
    <row r="109" spans="8:14" x14ac:dyDescent="0.2">
      <c r="L109" s="83" t="s">
        <v>177</v>
      </c>
    </row>
    <row r="110" spans="8:14" x14ac:dyDescent="0.2">
      <c r="L110" s="83" t="s">
        <v>178</v>
      </c>
    </row>
    <row r="111" spans="8:14" x14ac:dyDescent="0.2">
      <c r="L111" s="83" t="s">
        <v>179</v>
      </c>
    </row>
    <row r="112" spans="8:14" x14ac:dyDescent="0.2">
      <c r="L112" s="83" t="s">
        <v>180</v>
      </c>
    </row>
    <row r="113" spans="12:12" x14ac:dyDescent="0.2">
      <c r="L113" s="83" t="s">
        <v>181</v>
      </c>
    </row>
    <row r="114" spans="12:12" x14ac:dyDescent="0.2">
      <c r="L114" s="83" t="s">
        <v>182</v>
      </c>
    </row>
    <row r="115" spans="12:12" x14ac:dyDescent="0.2">
      <c r="L115" s="83" t="s">
        <v>183</v>
      </c>
    </row>
    <row r="116" spans="12:12" x14ac:dyDescent="0.2">
      <c r="L116" s="83" t="s">
        <v>184</v>
      </c>
    </row>
    <row r="117" spans="12:12" x14ac:dyDescent="0.2">
      <c r="L117" s="83" t="s">
        <v>185</v>
      </c>
    </row>
    <row r="118" spans="12:12" x14ac:dyDescent="0.2">
      <c r="L118" s="83" t="s">
        <v>186</v>
      </c>
    </row>
    <row r="119" spans="12:12" x14ac:dyDescent="0.2">
      <c r="L119" s="83" t="s">
        <v>187</v>
      </c>
    </row>
    <row r="120" spans="12:12" x14ac:dyDescent="0.2">
      <c r="L120" s="83" t="s">
        <v>188</v>
      </c>
    </row>
  </sheetData>
  <sheetProtection formatCells="0" formatColumns="0" formatRows="0" selectLockedCells="1"/>
  <mergeCells count="30">
    <mergeCell ref="A7:E7"/>
    <mergeCell ref="I7:K7"/>
    <mergeCell ref="F8:F11"/>
    <mergeCell ref="G8:G11"/>
    <mergeCell ref="A8:C8"/>
    <mergeCell ref="A9:C9"/>
    <mergeCell ref="A10:C10"/>
    <mergeCell ref="J11:L11"/>
    <mergeCell ref="J10:L10"/>
    <mergeCell ref="D9:E9"/>
    <mergeCell ref="H20:I20"/>
    <mergeCell ref="J8:L8"/>
    <mergeCell ref="J9:L9"/>
    <mergeCell ref="C44:E44"/>
    <mergeCell ref="H21:I21"/>
    <mergeCell ref="H36:J36"/>
    <mergeCell ref="D8:E8"/>
    <mergeCell ref="H15:I15"/>
    <mergeCell ref="H16:I16"/>
    <mergeCell ref="H17:I17"/>
    <mergeCell ref="H18:I18"/>
    <mergeCell ref="H19:I19"/>
    <mergeCell ref="A1:K6"/>
    <mergeCell ref="M1:M2"/>
    <mergeCell ref="L3:M6"/>
    <mergeCell ref="H14:I14"/>
    <mergeCell ref="H13:I13"/>
    <mergeCell ref="A11:C11"/>
    <mergeCell ref="L1:L2"/>
    <mergeCell ref="H8:H11"/>
  </mergeCells>
  <dataValidations count="5">
    <dataValidation type="list" allowBlank="1" showInputMessage="1" showErrorMessage="1" sqref="L14:L28">
      <formula1>$L$104:$L$120</formula1>
    </dataValidation>
    <dataValidation type="list" allowBlank="1" showErrorMessage="1" promptTitle="Failure Profile" prompt="_x000a_Please classify the failure by how repeatable it is:_x000a_" sqref="K14:K28">
      <formula1>$K$104:$K$107</formula1>
    </dataValidation>
    <dataValidation type="list" allowBlank="1" showInputMessage="1" showErrorMessage="1" prompt="Select Annex" sqref="J33">
      <formula1>$O$9:$O$10</formula1>
    </dataValidation>
    <dataValidation allowBlank="1" showDropDown="1" showInputMessage="1" showErrorMessage="1" sqref="L12:M12 M14:M28 L29:M29"/>
    <dataValidation type="list" allowBlank="1" showInputMessage="1" showErrorMessage="1" sqref="H14:I28">
      <formula1>$J$37:$J$98</formula1>
    </dataValidation>
  </dataValidations>
  <hyperlinks>
    <hyperlink ref="M1" r:id="rId1"/>
    <hyperlink ref="M1:M2" r:id="rId2" display="Click for Most Current RMA Form"/>
  </hyperlinks>
  <pageMargins left="0.25" right="0.25" top="0.75" bottom="0.75" header="0.3" footer="0.3"/>
  <pageSetup scale="66" orientation="landscape" verticalDpi="0"/>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0"/>
  <sheetViews>
    <sheetView zoomScale="90" zoomScaleNormal="90" workbookViewId="0">
      <selection activeCell="L1" sqref="L1:L2"/>
    </sheetView>
  </sheetViews>
  <sheetFormatPr defaultColWidth="11.42578125" defaultRowHeight="12.75" x14ac:dyDescent="0.2"/>
  <cols>
    <col min="1" max="1" width="4.42578125" style="68" customWidth="1"/>
    <col min="2" max="2" width="14.42578125" style="68" customWidth="1"/>
    <col min="3" max="3" width="16.5703125" style="68" customWidth="1"/>
    <col min="4" max="4" width="13.42578125" style="68" customWidth="1"/>
    <col min="5" max="5" width="14.5703125" style="68" customWidth="1"/>
    <col min="6" max="6" width="18.5703125" style="68" customWidth="1"/>
    <col min="7" max="7" width="20.7109375" style="68" customWidth="1"/>
    <col min="8" max="8" width="19.5703125" style="68" customWidth="1"/>
    <col min="9" max="9" width="17.140625" style="68" customWidth="1"/>
    <col min="10" max="10" width="17.42578125" style="68" customWidth="1"/>
    <col min="11" max="11" width="17.7109375" style="68" customWidth="1"/>
    <col min="12" max="12" width="15.7109375" style="68" customWidth="1"/>
    <col min="13" max="13" width="32.28515625" style="68" bestFit="1" customWidth="1"/>
    <col min="14" max="14" width="18.42578125" style="68" bestFit="1" customWidth="1"/>
    <col min="15" max="15" width="20.7109375" style="141" customWidth="1"/>
    <col min="16" max="16" width="39.5703125" style="68" bestFit="1" customWidth="1"/>
    <col min="17" max="18" width="18.7109375" style="68" bestFit="1" customWidth="1"/>
    <col min="19" max="19" width="10.42578125" style="68" customWidth="1"/>
    <col min="20" max="20" width="27.85546875" style="68" bestFit="1" customWidth="1"/>
    <col min="21" max="16384" width="11.42578125" style="68"/>
  </cols>
  <sheetData>
    <row r="1" spans="1:18" ht="24.75" customHeight="1" x14ac:dyDescent="0.2">
      <c r="A1" s="373" t="s">
        <v>49</v>
      </c>
      <c r="B1" s="374"/>
      <c r="C1" s="374"/>
      <c r="D1" s="374"/>
      <c r="E1" s="374"/>
      <c r="F1" s="374"/>
      <c r="G1" s="374"/>
      <c r="H1" s="374"/>
      <c r="I1" s="374"/>
      <c r="J1" s="374"/>
      <c r="K1" s="375"/>
      <c r="L1" s="326" t="s">
        <v>1376</v>
      </c>
      <c r="M1" s="314" t="s">
        <v>268</v>
      </c>
      <c r="N1" s="67"/>
      <c r="O1" s="67"/>
      <c r="P1" s="67"/>
      <c r="Q1" s="67"/>
      <c r="R1" s="67"/>
    </row>
    <row r="2" spans="1:18" ht="24.75" customHeight="1" thickBot="1" x14ac:dyDescent="0.25">
      <c r="A2" s="376"/>
      <c r="B2" s="377"/>
      <c r="C2" s="377"/>
      <c r="D2" s="377"/>
      <c r="E2" s="377"/>
      <c r="F2" s="377"/>
      <c r="G2" s="377"/>
      <c r="H2" s="377"/>
      <c r="I2" s="377"/>
      <c r="J2" s="377"/>
      <c r="K2" s="378"/>
      <c r="L2" s="327"/>
      <c r="M2" s="315"/>
      <c r="N2" s="67"/>
      <c r="O2" s="67"/>
      <c r="P2" s="67"/>
      <c r="Q2" s="67"/>
      <c r="R2" s="67"/>
    </row>
    <row r="3" spans="1:18" ht="18" customHeight="1" x14ac:dyDescent="0.2">
      <c r="A3" s="376"/>
      <c r="B3" s="377"/>
      <c r="C3" s="377"/>
      <c r="D3" s="377"/>
      <c r="E3" s="377"/>
      <c r="F3" s="377"/>
      <c r="G3" s="377"/>
      <c r="H3" s="377"/>
      <c r="I3" s="377"/>
      <c r="J3" s="377"/>
      <c r="K3" s="378"/>
      <c r="L3" s="379" t="s">
        <v>702</v>
      </c>
      <c r="M3" s="380"/>
      <c r="N3" s="67"/>
      <c r="O3" s="67"/>
      <c r="P3" s="67"/>
      <c r="Q3" s="67"/>
      <c r="R3" s="67"/>
    </row>
    <row r="4" spans="1:18" ht="18" customHeight="1" x14ac:dyDescent="0.2">
      <c r="A4" s="376"/>
      <c r="B4" s="377"/>
      <c r="C4" s="377"/>
      <c r="D4" s="377"/>
      <c r="E4" s="377"/>
      <c r="F4" s="377"/>
      <c r="G4" s="377"/>
      <c r="H4" s="377"/>
      <c r="I4" s="377"/>
      <c r="J4" s="377"/>
      <c r="K4" s="378"/>
      <c r="L4" s="381"/>
      <c r="M4" s="382"/>
      <c r="N4" s="67"/>
      <c r="O4" s="67"/>
      <c r="P4" s="67"/>
      <c r="Q4" s="67"/>
      <c r="R4" s="67"/>
    </row>
    <row r="5" spans="1:18" ht="18" customHeight="1" x14ac:dyDescent="0.2">
      <c r="A5" s="376"/>
      <c r="B5" s="377"/>
      <c r="C5" s="377"/>
      <c r="D5" s="377"/>
      <c r="E5" s="377"/>
      <c r="F5" s="377"/>
      <c r="G5" s="377"/>
      <c r="H5" s="377"/>
      <c r="I5" s="377"/>
      <c r="J5" s="377"/>
      <c r="K5" s="378"/>
      <c r="L5" s="381"/>
      <c r="M5" s="382"/>
      <c r="N5" s="67"/>
      <c r="O5" s="67"/>
      <c r="P5" s="67"/>
      <c r="Q5" s="67"/>
      <c r="R5" s="67"/>
    </row>
    <row r="6" spans="1:18" ht="18" customHeight="1" thickBot="1" x14ac:dyDescent="0.25">
      <c r="A6" s="427"/>
      <c r="B6" s="428"/>
      <c r="C6" s="428"/>
      <c r="D6" s="428"/>
      <c r="E6" s="428"/>
      <c r="F6" s="428"/>
      <c r="G6" s="428"/>
      <c r="H6" s="428"/>
      <c r="I6" s="428"/>
      <c r="J6" s="428"/>
      <c r="K6" s="429"/>
      <c r="L6" s="383"/>
      <c r="M6" s="384"/>
      <c r="N6" s="69"/>
      <c r="O6" s="69"/>
      <c r="P6" s="69"/>
      <c r="Q6" s="69"/>
      <c r="R6" s="69"/>
    </row>
    <row r="7" spans="1:18" ht="13.5" thickBot="1" x14ac:dyDescent="0.25">
      <c r="A7" s="400" t="s">
        <v>51</v>
      </c>
      <c r="B7" s="401"/>
      <c r="C7" s="401"/>
      <c r="D7" s="401"/>
      <c r="E7" s="402"/>
      <c r="F7" s="71" t="s">
        <v>52</v>
      </c>
      <c r="G7" s="70" t="s">
        <v>102</v>
      </c>
      <c r="H7" s="72" t="s">
        <v>50</v>
      </c>
      <c r="I7" s="400" t="s">
        <v>1</v>
      </c>
      <c r="J7" s="437"/>
      <c r="K7" s="438"/>
      <c r="L7" s="97"/>
      <c r="M7" s="87" t="s">
        <v>103</v>
      </c>
      <c r="N7" s="73"/>
      <c r="O7" s="140"/>
      <c r="P7" s="67"/>
      <c r="Q7" s="67"/>
      <c r="R7" s="67"/>
    </row>
    <row r="8" spans="1:18" ht="12.75" customHeight="1" x14ac:dyDescent="0.2">
      <c r="A8" s="399" t="s">
        <v>104</v>
      </c>
      <c r="B8" s="397"/>
      <c r="C8" s="397"/>
      <c r="D8" s="397" t="s">
        <v>262</v>
      </c>
      <c r="E8" s="397"/>
      <c r="F8" s="447" t="s">
        <v>818</v>
      </c>
      <c r="G8" s="447" t="s">
        <v>818</v>
      </c>
      <c r="H8" s="447" t="s">
        <v>818</v>
      </c>
      <c r="I8" s="88" t="s">
        <v>105</v>
      </c>
      <c r="J8" s="395" t="s">
        <v>818</v>
      </c>
      <c r="K8" s="395"/>
      <c r="L8" s="395"/>
      <c r="M8" s="107" t="s">
        <v>100</v>
      </c>
    </row>
    <row r="9" spans="1:18" ht="12.75" customHeight="1" x14ac:dyDescent="0.2">
      <c r="A9" s="396" t="s">
        <v>818</v>
      </c>
      <c r="B9" s="395"/>
      <c r="C9" s="395"/>
      <c r="D9" s="397" t="s">
        <v>263</v>
      </c>
      <c r="E9" s="397"/>
      <c r="F9" s="448"/>
      <c r="G9" s="448"/>
      <c r="H9" s="448"/>
      <c r="I9" s="88" t="s">
        <v>106</v>
      </c>
      <c r="J9" s="398"/>
      <c r="K9" s="398"/>
      <c r="L9" s="398"/>
      <c r="M9" s="171" t="s">
        <v>818</v>
      </c>
      <c r="P9" s="74"/>
    </row>
    <row r="10" spans="1:18" x14ac:dyDescent="0.2">
      <c r="A10" s="399" t="s">
        <v>107</v>
      </c>
      <c r="B10" s="397"/>
      <c r="C10" s="397"/>
      <c r="D10" s="104" t="s">
        <v>264</v>
      </c>
      <c r="E10" s="105"/>
      <c r="F10" s="448"/>
      <c r="G10" s="448"/>
      <c r="H10" s="448"/>
      <c r="I10" s="88" t="s">
        <v>108</v>
      </c>
      <c r="J10" s="398"/>
      <c r="K10" s="398"/>
      <c r="L10" s="398"/>
      <c r="M10" s="109" t="s">
        <v>109</v>
      </c>
    </row>
    <row r="11" spans="1:18" ht="13.5" thickBot="1" x14ac:dyDescent="0.25">
      <c r="A11" s="408"/>
      <c r="B11" s="398"/>
      <c r="C11" s="398"/>
      <c r="D11" s="104" t="s">
        <v>265</v>
      </c>
      <c r="E11" s="106"/>
      <c r="F11" s="448"/>
      <c r="G11" s="448"/>
      <c r="H11" s="448"/>
      <c r="I11" s="88" t="s">
        <v>110</v>
      </c>
      <c r="J11" s="398"/>
      <c r="K11" s="398"/>
      <c r="L11" s="398"/>
      <c r="M11" s="110"/>
    </row>
    <row r="12" spans="1:18" ht="13.5" thickBot="1" x14ac:dyDescent="0.25">
      <c r="A12" s="92"/>
      <c r="B12" s="98"/>
      <c r="C12" s="98"/>
      <c r="D12" s="98"/>
      <c r="E12" s="98"/>
      <c r="F12" s="98"/>
      <c r="G12" s="98"/>
      <c r="H12" s="98"/>
      <c r="I12" s="98"/>
      <c r="J12" s="98"/>
      <c r="K12" s="98"/>
      <c r="L12" s="98"/>
      <c r="M12" s="99"/>
    </row>
    <row r="13" spans="1:18" ht="120.75" customHeight="1" thickBot="1" x14ac:dyDescent="0.25">
      <c r="A13" s="75"/>
      <c r="B13" s="213" t="s">
        <v>975</v>
      </c>
      <c r="C13" s="213" t="s">
        <v>303</v>
      </c>
      <c r="D13" s="293" t="s">
        <v>304</v>
      </c>
      <c r="E13" s="432" t="s">
        <v>308</v>
      </c>
      <c r="F13" s="433"/>
      <c r="G13" s="294" t="s">
        <v>194</v>
      </c>
      <c r="H13" s="445" t="s">
        <v>1252</v>
      </c>
      <c r="I13" s="446"/>
      <c r="J13" s="213" t="s">
        <v>9</v>
      </c>
      <c r="K13" s="126" t="s">
        <v>305</v>
      </c>
      <c r="L13" s="126" t="s">
        <v>306</v>
      </c>
      <c r="M13" s="215" t="s">
        <v>320</v>
      </c>
    </row>
    <row r="14" spans="1:18" ht="13.5" thickBot="1" x14ac:dyDescent="0.25">
      <c r="A14" s="77">
        <v>1</v>
      </c>
      <c r="B14" s="115" t="s">
        <v>49</v>
      </c>
      <c r="C14" s="252" t="str">
        <f t="shared" ref="C14:C20" si="0">IF(ISERROR(VLOOKUP(H14,$I$36:$O$161,2,FALSE)),"",VLOOKUP(H14,$I$36:$O$161,2,FALSE))</f>
        <v/>
      </c>
      <c r="D14" s="252" t="str">
        <f t="shared" ref="D14:D20" si="1">IF(ISERROR(VLOOKUP(H14,$I$36:$M$157,4,FALSE)),"",VLOOKUP(H14,$I$36:$M$157,4,FALSE))</f>
        <v/>
      </c>
      <c r="E14" s="430" t="str">
        <f t="shared" ref="E14:E19" si="2">IF(ISERROR(VLOOKUP(H14,$I$36:$M$157,5,)),"",VLOOKUP(H14,$I$36:$M$157,5,))</f>
        <v/>
      </c>
      <c r="F14" s="430"/>
      <c r="G14" s="78"/>
      <c r="H14" s="436"/>
      <c r="I14" s="431"/>
      <c r="J14" s="115"/>
      <c r="K14" s="122" t="s">
        <v>49</v>
      </c>
      <c r="L14" s="295"/>
      <c r="M14" s="296" t="s">
        <v>49</v>
      </c>
    </row>
    <row r="15" spans="1:18" ht="13.5" thickBot="1" x14ac:dyDescent="0.25">
      <c r="A15" s="77">
        <v>2</v>
      </c>
      <c r="B15" s="112"/>
      <c r="C15" s="252" t="str">
        <f t="shared" si="0"/>
        <v/>
      </c>
      <c r="D15" s="252" t="str">
        <f t="shared" si="1"/>
        <v/>
      </c>
      <c r="E15" s="430" t="str">
        <f t="shared" si="2"/>
        <v/>
      </c>
      <c r="F15" s="430"/>
      <c r="G15" s="78"/>
      <c r="H15" s="436"/>
      <c r="I15" s="431"/>
      <c r="J15" s="115"/>
      <c r="K15" s="122"/>
      <c r="L15" s="123"/>
      <c r="M15" s="297"/>
    </row>
    <row r="16" spans="1:18" ht="13.5" thickBot="1" x14ac:dyDescent="0.25">
      <c r="A16" s="77">
        <v>3</v>
      </c>
      <c r="B16" s="112"/>
      <c r="C16" s="252" t="str">
        <f t="shared" si="0"/>
        <v/>
      </c>
      <c r="D16" s="252" t="str">
        <f t="shared" si="1"/>
        <v/>
      </c>
      <c r="E16" s="430" t="str">
        <f t="shared" si="2"/>
        <v/>
      </c>
      <c r="F16" s="430"/>
      <c r="G16" s="78"/>
      <c r="H16" s="436"/>
      <c r="I16" s="431"/>
      <c r="J16" s="115" t="s">
        <v>49</v>
      </c>
      <c r="K16" s="122"/>
      <c r="L16" s="123"/>
      <c r="M16" s="297"/>
    </row>
    <row r="17" spans="1:13" ht="13.5" customHeight="1" thickBot="1" x14ac:dyDescent="0.25">
      <c r="A17" s="77">
        <v>4</v>
      </c>
      <c r="B17" s="113"/>
      <c r="C17" s="252" t="str">
        <f t="shared" si="0"/>
        <v/>
      </c>
      <c r="D17" s="252" t="str">
        <f t="shared" si="1"/>
        <v/>
      </c>
      <c r="E17" s="430" t="str">
        <f t="shared" si="2"/>
        <v/>
      </c>
      <c r="F17" s="430"/>
      <c r="G17" s="78"/>
      <c r="H17" s="436"/>
      <c r="I17" s="431"/>
      <c r="J17" s="115" t="s">
        <v>49</v>
      </c>
      <c r="K17" s="122"/>
      <c r="L17" s="123"/>
      <c r="M17" s="297"/>
    </row>
    <row r="18" spans="1:13" ht="13.5" thickBot="1" x14ac:dyDescent="0.25">
      <c r="A18" s="77">
        <v>5</v>
      </c>
      <c r="B18" s="112"/>
      <c r="C18" s="252" t="str">
        <f t="shared" si="0"/>
        <v/>
      </c>
      <c r="D18" s="252" t="str">
        <f t="shared" si="1"/>
        <v/>
      </c>
      <c r="E18" s="430" t="str">
        <f t="shared" si="2"/>
        <v/>
      </c>
      <c r="F18" s="430"/>
      <c r="G18" s="78"/>
      <c r="H18" s="436"/>
      <c r="I18" s="431"/>
      <c r="J18" s="115" t="s">
        <v>49</v>
      </c>
      <c r="K18" s="122"/>
      <c r="L18" s="123"/>
      <c r="M18" s="297"/>
    </row>
    <row r="19" spans="1:13" ht="13.5" thickBot="1" x14ac:dyDescent="0.25">
      <c r="A19" s="77">
        <v>6</v>
      </c>
      <c r="B19" s="112"/>
      <c r="C19" s="252" t="str">
        <f t="shared" si="0"/>
        <v/>
      </c>
      <c r="D19" s="252" t="str">
        <f t="shared" si="1"/>
        <v/>
      </c>
      <c r="E19" s="430" t="str">
        <f t="shared" si="2"/>
        <v/>
      </c>
      <c r="F19" s="430"/>
      <c r="G19" s="78"/>
      <c r="H19" s="436"/>
      <c r="I19" s="431"/>
      <c r="J19" s="115" t="s">
        <v>49</v>
      </c>
      <c r="K19" s="122"/>
      <c r="L19" s="123"/>
      <c r="M19" s="297"/>
    </row>
    <row r="20" spans="1:13" ht="13.5" thickBot="1" x14ac:dyDescent="0.25">
      <c r="A20" s="77">
        <v>7</v>
      </c>
      <c r="B20" s="112"/>
      <c r="C20" s="252" t="str">
        <f t="shared" si="0"/>
        <v/>
      </c>
      <c r="D20" s="252" t="str">
        <f t="shared" si="1"/>
        <v/>
      </c>
      <c r="E20" s="430" t="str">
        <f t="shared" ref="E20:E28" si="3">IF(ISERROR(VLOOKUP(H20,$I$36:$M$157,5,)),"",VLOOKUP(H20,$I$36:$M$157,5,))</f>
        <v/>
      </c>
      <c r="F20" s="430"/>
      <c r="G20" s="78"/>
      <c r="H20" s="436"/>
      <c r="I20" s="431"/>
      <c r="J20" s="115" t="s">
        <v>49</v>
      </c>
      <c r="K20" s="122"/>
      <c r="L20" s="123"/>
      <c r="M20" s="297"/>
    </row>
    <row r="21" spans="1:13" ht="13.5" thickBot="1" x14ac:dyDescent="0.25">
      <c r="A21" s="77">
        <v>8</v>
      </c>
      <c r="B21" s="112"/>
      <c r="C21" s="252" t="str">
        <f t="shared" ref="C21:C28" si="4">IF(ISERROR(VLOOKUP(H21,$I$36:$O$161,2,FALSE)),"",VLOOKUP(H21,$I$36:$O$161,2,FALSE))</f>
        <v/>
      </c>
      <c r="D21" s="252" t="str">
        <f t="shared" ref="D21:D28" si="5">IF(ISERROR(VLOOKUP(H21,$I$36:$M$157,4,FALSE)),"",VLOOKUP(H21,$I$36:$M$157,4,FALSE))</f>
        <v/>
      </c>
      <c r="E21" s="430" t="str">
        <f t="shared" si="3"/>
        <v/>
      </c>
      <c r="F21" s="430"/>
      <c r="G21" s="78"/>
      <c r="H21" s="436"/>
      <c r="I21" s="431"/>
      <c r="J21" s="115" t="s">
        <v>49</v>
      </c>
      <c r="K21" s="122"/>
      <c r="L21" s="123"/>
      <c r="M21" s="297"/>
    </row>
    <row r="22" spans="1:13" ht="13.5" thickBot="1" x14ac:dyDescent="0.25">
      <c r="A22" s="77">
        <v>9</v>
      </c>
      <c r="B22" s="112"/>
      <c r="C22" s="252" t="str">
        <f t="shared" si="4"/>
        <v/>
      </c>
      <c r="D22" s="252" t="str">
        <f t="shared" si="5"/>
        <v/>
      </c>
      <c r="E22" s="430" t="str">
        <f t="shared" si="3"/>
        <v/>
      </c>
      <c r="F22" s="430"/>
      <c r="G22" s="78"/>
      <c r="H22" s="436"/>
      <c r="I22" s="431"/>
      <c r="J22" s="115" t="s">
        <v>49</v>
      </c>
      <c r="K22" s="122"/>
      <c r="L22" s="123"/>
      <c r="M22" s="297"/>
    </row>
    <row r="23" spans="1:13" ht="13.5" thickBot="1" x14ac:dyDescent="0.25">
      <c r="A23" s="77">
        <v>10</v>
      </c>
      <c r="B23" s="112"/>
      <c r="C23" s="252" t="str">
        <f t="shared" si="4"/>
        <v/>
      </c>
      <c r="D23" s="252" t="str">
        <f t="shared" si="5"/>
        <v/>
      </c>
      <c r="E23" s="430" t="str">
        <f t="shared" si="3"/>
        <v/>
      </c>
      <c r="F23" s="430"/>
      <c r="G23" s="78"/>
      <c r="H23" s="436"/>
      <c r="I23" s="431"/>
      <c r="J23" s="115" t="s">
        <v>49</v>
      </c>
      <c r="K23" s="122"/>
      <c r="L23" s="123"/>
      <c r="M23" s="297"/>
    </row>
    <row r="24" spans="1:13" ht="13.5" thickBot="1" x14ac:dyDescent="0.25">
      <c r="A24" s="77">
        <v>11</v>
      </c>
      <c r="B24" s="112"/>
      <c r="C24" s="252" t="str">
        <f t="shared" si="4"/>
        <v/>
      </c>
      <c r="D24" s="252" t="str">
        <f t="shared" si="5"/>
        <v/>
      </c>
      <c r="E24" s="430" t="str">
        <f t="shared" si="3"/>
        <v/>
      </c>
      <c r="F24" s="430"/>
      <c r="G24" s="78"/>
      <c r="H24" s="436"/>
      <c r="I24" s="431"/>
      <c r="J24" s="115" t="s">
        <v>49</v>
      </c>
      <c r="K24" s="122"/>
      <c r="L24" s="123"/>
      <c r="M24" s="297"/>
    </row>
    <row r="25" spans="1:13" ht="13.5" thickBot="1" x14ac:dyDescent="0.25">
      <c r="A25" s="77">
        <v>12</v>
      </c>
      <c r="B25" s="112"/>
      <c r="C25" s="252" t="str">
        <f t="shared" si="4"/>
        <v/>
      </c>
      <c r="D25" s="252" t="str">
        <f t="shared" si="5"/>
        <v/>
      </c>
      <c r="E25" s="430" t="str">
        <f t="shared" si="3"/>
        <v/>
      </c>
      <c r="F25" s="430"/>
      <c r="G25" s="78"/>
      <c r="H25" s="436"/>
      <c r="I25" s="431"/>
      <c r="J25" s="115" t="s">
        <v>49</v>
      </c>
      <c r="K25" s="122"/>
      <c r="L25" s="123"/>
      <c r="M25" s="297"/>
    </row>
    <row r="26" spans="1:13" ht="13.5" thickBot="1" x14ac:dyDescent="0.25">
      <c r="A26" s="77">
        <v>13</v>
      </c>
      <c r="B26" s="112"/>
      <c r="C26" s="252" t="str">
        <f t="shared" si="4"/>
        <v/>
      </c>
      <c r="D26" s="252" t="str">
        <f t="shared" si="5"/>
        <v/>
      </c>
      <c r="E26" s="430" t="str">
        <f t="shared" si="3"/>
        <v/>
      </c>
      <c r="F26" s="430"/>
      <c r="G26" s="78"/>
      <c r="H26" s="436"/>
      <c r="I26" s="431"/>
      <c r="J26" s="115" t="s">
        <v>49</v>
      </c>
      <c r="K26" s="122"/>
      <c r="L26" s="123"/>
      <c r="M26" s="297"/>
    </row>
    <row r="27" spans="1:13" ht="13.5" thickBot="1" x14ac:dyDescent="0.25">
      <c r="A27" s="77">
        <v>14</v>
      </c>
      <c r="B27" s="112"/>
      <c r="C27" s="252" t="str">
        <f t="shared" si="4"/>
        <v/>
      </c>
      <c r="D27" s="252" t="str">
        <f t="shared" si="5"/>
        <v/>
      </c>
      <c r="E27" s="430" t="str">
        <f t="shared" si="3"/>
        <v/>
      </c>
      <c r="F27" s="430"/>
      <c r="G27" s="78"/>
      <c r="H27" s="436"/>
      <c r="I27" s="431"/>
      <c r="J27" s="115" t="s">
        <v>49</v>
      </c>
      <c r="K27" s="122"/>
      <c r="L27" s="123"/>
      <c r="M27" s="297"/>
    </row>
    <row r="28" spans="1:13" ht="13.5" thickBot="1" x14ac:dyDescent="0.25">
      <c r="A28" s="77">
        <v>15</v>
      </c>
      <c r="B28" s="112"/>
      <c r="C28" s="252" t="str">
        <f t="shared" si="4"/>
        <v/>
      </c>
      <c r="D28" s="252" t="str">
        <f t="shared" si="5"/>
        <v/>
      </c>
      <c r="E28" s="430" t="str">
        <f t="shared" si="3"/>
        <v/>
      </c>
      <c r="F28" s="430"/>
      <c r="G28" s="78"/>
      <c r="H28" s="436"/>
      <c r="I28" s="431"/>
      <c r="J28" s="115" t="s">
        <v>49</v>
      </c>
      <c r="K28" s="122"/>
      <c r="L28" s="123"/>
      <c r="M28" s="297"/>
    </row>
    <row r="29" spans="1:13" ht="13.5" thickBot="1" x14ac:dyDescent="0.25">
      <c r="A29" s="92"/>
      <c r="B29" s="201"/>
      <c r="C29" s="201"/>
      <c r="D29" s="201"/>
      <c r="E29" s="201"/>
      <c r="F29" s="201"/>
      <c r="G29" s="201"/>
      <c r="H29" s="201"/>
      <c r="I29" s="201"/>
      <c r="J29" s="201"/>
      <c r="K29" s="201"/>
      <c r="L29" s="201"/>
      <c r="M29" s="226"/>
    </row>
    <row r="31" spans="1:13" x14ac:dyDescent="0.2">
      <c r="B31" s="119"/>
      <c r="C31" s="81" t="s">
        <v>196</v>
      </c>
      <c r="D31" s="81"/>
    </row>
    <row r="32" spans="1:13" x14ac:dyDescent="0.2">
      <c r="B32" s="128"/>
      <c r="C32" s="81" t="s">
        <v>112</v>
      </c>
      <c r="D32" s="81"/>
    </row>
    <row r="33" spans="3:20" x14ac:dyDescent="0.2">
      <c r="C33" s="81" t="s">
        <v>113</v>
      </c>
      <c r="D33" s="81"/>
    </row>
    <row r="34" spans="3:20" ht="20.25" x14ac:dyDescent="0.3">
      <c r="I34" s="155" t="s">
        <v>779</v>
      </c>
    </row>
    <row r="36" spans="3:20" x14ac:dyDescent="0.2">
      <c r="I36" s="158" t="s">
        <v>114</v>
      </c>
      <c r="J36" s="159" t="s">
        <v>321</v>
      </c>
      <c r="K36" s="159" t="s">
        <v>322</v>
      </c>
      <c r="L36" s="157" t="s">
        <v>117</v>
      </c>
      <c r="M36" s="142" t="s">
        <v>197</v>
      </c>
      <c r="N36" s="148"/>
      <c r="O36" s="148"/>
      <c r="P36" s="144"/>
      <c r="Q36" s="145"/>
      <c r="R36" s="144"/>
      <c r="S36" s="148"/>
      <c r="T36" s="148"/>
    </row>
    <row r="37" spans="3:20" x14ac:dyDescent="0.2">
      <c r="I37" s="139"/>
      <c r="J37" s="138"/>
      <c r="K37" s="138"/>
      <c r="L37" s="138"/>
      <c r="M37" s="143"/>
      <c r="N37" s="10"/>
      <c r="O37" s="10"/>
      <c r="P37" s="144"/>
      <c r="Q37" s="145"/>
      <c r="R37" s="144"/>
      <c r="S37" s="144"/>
      <c r="T37" s="144"/>
    </row>
    <row r="38" spans="3:20" ht="25.5" x14ac:dyDescent="0.2">
      <c r="I38" s="156" t="s">
        <v>324</v>
      </c>
      <c r="J38" s="167" t="s">
        <v>323</v>
      </c>
      <c r="K38" s="167" t="s">
        <v>325</v>
      </c>
      <c r="L38" s="169">
        <v>797707</v>
      </c>
      <c r="M38" s="168" t="s">
        <v>326</v>
      </c>
      <c r="N38" s="10"/>
      <c r="O38" s="10"/>
      <c r="P38" s="146"/>
      <c r="Q38" s="145"/>
      <c r="R38" s="146"/>
      <c r="S38" s="147"/>
      <c r="T38" s="146"/>
    </row>
    <row r="39" spans="3:20" ht="25.5" x14ac:dyDescent="0.2">
      <c r="I39" s="156" t="s">
        <v>328</v>
      </c>
      <c r="J39" s="167" t="s">
        <v>327</v>
      </c>
      <c r="K39" s="167" t="s">
        <v>325</v>
      </c>
      <c r="L39" s="169">
        <v>797712</v>
      </c>
      <c r="M39" s="168" t="s">
        <v>329</v>
      </c>
      <c r="N39" s="10"/>
      <c r="O39" s="10"/>
      <c r="P39" s="146"/>
      <c r="Q39" s="145"/>
      <c r="R39" s="146"/>
      <c r="S39" s="147"/>
      <c r="T39" s="146"/>
    </row>
    <row r="40" spans="3:20" ht="38.25" x14ac:dyDescent="0.2">
      <c r="E40" s="84"/>
      <c r="I40" s="156" t="s">
        <v>331</v>
      </c>
      <c r="J40" s="167" t="s">
        <v>330</v>
      </c>
      <c r="K40" s="167" t="s">
        <v>332</v>
      </c>
      <c r="L40" s="169">
        <v>797720</v>
      </c>
      <c r="M40" s="168" t="s">
        <v>333</v>
      </c>
      <c r="N40" s="10"/>
      <c r="O40" s="10"/>
      <c r="P40" s="146"/>
      <c r="Q40" s="145"/>
      <c r="R40" s="146"/>
      <c r="S40" s="147"/>
      <c r="T40" s="146"/>
    </row>
    <row r="41" spans="3:20" x14ac:dyDescent="0.2">
      <c r="I41" s="156" t="s">
        <v>335</v>
      </c>
      <c r="J41" s="167" t="s">
        <v>334</v>
      </c>
      <c r="K41" s="167" t="s">
        <v>336</v>
      </c>
      <c r="L41" s="169">
        <v>797730</v>
      </c>
      <c r="M41" s="168" t="s">
        <v>337</v>
      </c>
      <c r="N41" s="10"/>
      <c r="O41" s="10"/>
      <c r="P41" s="146"/>
      <c r="Q41" s="145"/>
      <c r="R41" s="146"/>
      <c r="S41" s="147"/>
      <c r="T41" s="146"/>
    </row>
    <row r="42" spans="3:20" x14ac:dyDescent="0.2">
      <c r="I42" s="156" t="s">
        <v>339</v>
      </c>
      <c r="J42" s="167" t="s">
        <v>338</v>
      </c>
      <c r="K42" s="167" t="s">
        <v>336</v>
      </c>
      <c r="L42" s="169">
        <v>797731</v>
      </c>
      <c r="M42" s="168" t="s">
        <v>340</v>
      </c>
      <c r="N42" s="10"/>
      <c r="O42" s="10"/>
      <c r="P42" s="146"/>
      <c r="Q42" s="145"/>
      <c r="R42" s="146"/>
      <c r="S42" s="147"/>
      <c r="T42" s="146"/>
    </row>
    <row r="43" spans="3:20" x14ac:dyDescent="0.2">
      <c r="I43" s="156" t="s">
        <v>342</v>
      </c>
      <c r="J43" s="167" t="s">
        <v>341</v>
      </c>
      <c r="K43" s="167" t="s">
        <v>336</v>
      </c>
      <c r="L43" s="169">
        <v>797732</v>
      </c>
      <c r="M43" s="168" t="s">
        <v>343</v>
      </c>
      <c r="N43" s="10"/>
      <c r="O43" s="10"/>
      <c r="P43" s="146"/>
      <c r="Q43" s="145"/>
      <c r="R43" s="146"/>
      <c r="S43" s="147"/>
      <c r="T43" s="146"/>
    </row>
    <row r="44" spans="3:20" x14ac:dyDescent="0.2">
      <c r="C44" s="385"/>
      <c r="D44" s="385"/>
      <c r="E44" s="385"/>
      <c r="I44" s="156" t="s">
        <v>345</v>
      </c>
      <c r="J44" s="167" t="s">
        <v>344</v>
      </c>
      <c r="K44" s="167" t="s">
        <v>336</v>
      </c>
      <c r="L44" s="169">
        <v>797757</v>
      </c>
      <c r="M44" s="168" t="s">
        <v>346</v>
      </c>
      <c r="N44" s="10"/>
      <c r="O44" s="10"/>
      <c r="P44" s="146"/>
      <c r="Q44" s="145"/>
      <c r="R44" s="146"/>
      <c r="S44" s="147"/>
      <c r="T44" s="146"/>
    </row>
    <row r="45" spans="3:20" x14ac:dyDescent="0.2">
      <c r="I45" s="156" t="s">
        <v>348</v>
      </c>
      <c r="J45" s="167" t="s">
        <v>347</v>
      </c>
      <c r="K45" s="167" t="s">
        <v>336</v>
      </c>
      <c r="L45" s="169">
        <v>797734</v>
      </c>
      <c r="M45" s="168" t="s">
        <v>349</v>
      </c>
      <c r="N45" s="10"/>
      <c r="O45" s="10"/>
      <c r="P45" s="146"/>
      <c r="Q45" s="145"/>
      <c r="R45" s="146"/>
      <c r="S45" s="147"/>
      <c r="T45" s="146"/>
    </row>
    <row r="46" spans="3:20" x14ac:dyDescent="0.2">
      <c r="I46" s="156" t="s">
        <v>351</v>
      </c>
      <c r="J46" s="167" t="s">
        <v>350</v>
      </c>
      <c r="K46" s="167" t="s">
        <v>336</v>
      </c>
      <c r="L46" s="169">
        <v>797735</v>
      </c>
      <c r="M46" s="168" t="s">
        <v>352</v>
      </c>
      <c r="N46" s="10"/>
      <c r="O46" s="10"/>
      <c r="P46" s="146"/>
      <c r="Q46" s="145"/>
      <c r="R46" s="146"/>
      <c r="S46" s="147"/>
      <c r="T46" s="146"/>
    </row>
    <row r="47" spans="3:20" x14ac:dyDescent="0.2">
      <c r="I47" s="156" t="s">
        <v>354</v>
      </c>
      <c r="J47" s="167" t="s">
        <v>353</v>
      </c>
      <c r="K47" s="167" t="s">
        <v>336</v>
      </c>
      <c r="L47" s="169">
        <v>797736</v>
      </c>
      <c r="M47" s="168" t="s">
        <v>355</v>
      </c>
      <c r="N47" s="10"/>
      <c r="O47" s="10"/>
      <c r="P47" s="146"/>
      <c r="Q47" s="145"/>
      <c r="R47" s="146"/>
      <c r="S47" s="147"/>
      <c r="T47" s="146"/>
    </row>
    <row r="48" spans="3:20" x14ac:dyDescent="0.2">
      <c r="I48" s="156" t="s">
        <v>357</v>
      </c>
      <c r="J48" s="167" t="s">
        <v>356</v>
      </c>
      <c r="K48" s="167" t="s">
        <v>336</v>
      </c>
      <c r="L48" s="169">
        <v>797737</v>
      </c>
      <c r="M48" s="168" t="s">
        <v>358</v>
      </c>
      <c r="N48" s="10"/>
      <c r="O48" s="10"/>
      <c r="P48" s="146"/>
      <c r="Q48" s="145"/>
      <c r="R48" s="146"/>
      <c r="S48" s="147"/>
      <c r="T48" s="146"/>
    </row>
    <row r="49" spans="9:20" ht="25.5" x14ac:dyDescent="0.2">
      <c r="I49" s="156" t="s">
        <v>360</v>
      </c>
      <c r="J49" s="167" t="s">
        <v>359</v>
      </c>
      <c r="K49" s="167" t="s">
        <v>361</v>
      </c>
      <c r="L49" s="169">
        <v>797740</v>
      </c>
      <c r="M49" s="168" t="s">
        <v>362</v>
      </c>
      <c r="N49" s="10"/>
      <c r="O49" s="10"/>
      <c r="P49" s="146"/>
      <c r="Q49" s="145"/>
      <c r="R49" s="146"/>
      <c r="S49" s="147"/>
      <c r="T49" s="146"/>
    </row>
    <row r="50" spans="9:20" x14ac:dyDescent="0.2">
      <c r="I50" s="156" t="s">
        <v>364</v>
      </c>
      <c r="J50" s="167" t="s">
        <v>363</v>
      </c>
      <c r="K50" s="167" t="s">
        <v>336</v>
      </c>
      <c r="L50" s="169">
        <v>797741</v>
      </c>
      <c r="M50" s="168" t="s">
        <v>365</v>
      </c>
      <c r="N50" s="10"/>
      <c r="O50" s="10"/>
      <c r="P50" s="146"/>
      <c r="Q50" s="145"/>
      <c r="R50" s="146"/>
      <c r="S50" s="147"/>
      <c r="T50" s="146"/>
    </row>
    <row r="51" spans="9:20" ht="51" x14ac:dyDescent="0.2">
      <c r="I51" s="156" t="s">
        <v>367</v>
      </c>
      <c r="J51" s="167" t="s">
        <v>366</v>
      </c>
      <c r="K51" s="167" t="s">
        <v>336</v>
      </c>
      <c r="L51" s="169">
        <v>797742</v>
      </c>
      <c r="M51" s="168" t="s">
        <v>368</v>
      </c>
      <c r="N51" s="10"/>
      <c r="O51" s="10"/>
      <c r="P51" s="146"/>
      <c r="Q51" s="145"/>
      <c r="R51" s="146"/>
      <c r="S51" s="147"/>
      <c r="T51" s="146"/>
    </row>
    <row r="52" spans="9:20" x14ac:dyDescent="0.2">
      <c r="I52" s="156" t="s">
        <v>370</v>
      </c>
      <c r="J52" s="167" t="s">
        <v>369</v>
      </c>
      <c r="K52" s="167" t="s">
        <v>336</v>
      </c>
      <c r="L52" s="169">
        <v>797744</v>
      </c>
      <c r="M52" s="168" t="s">
        <v>371</v>
      </c>
      <c r="N52" s="10"/>
      <c r="O52" s="10"/>
      <c r="P52" s="146"/>
      <c r="Q52" s="145"/>
      <c r="R52" s="146"/>
      <c r="S52" s="147"/>
      <c r="T52" s="146"/>
    </row>
    <row r="53" spans="9:20" ht="25.5" x14ac:dyDescent="0.2">
      <c r="I53" s="156" t="s">
        <v>704</v>
      </c>
      <c r="J53" s="167" t="s">
        <v>372</v>
      </c>
      <c r="K53" s="167" t="s">
        <v>336</v>
      </c>
      <c r="L53" s="169">
        <v>797745</v>
      </c>
      <c r="M53" s="168" t="s">
        <v>373</v>
      </c>
      <c r="N53" s="10"/>
      <c r="O53" s="10"/>
      <c r="P53" s="146"/>
      <c r="Q53" s="145"/>
      <c r="R53" s="146"/>
      <c r="S53" s="147"/>
      <c r="T53" s="146"/>
    </row>
    <row r="54" spans="9:20" x14ac:dyDescent="0.2">
      <c r="I54" s="156" t="s">
        <v>375</v>
      </c>
      <c r="J54" s="167" t="s">
        <v>374</v>
      </c>
      <c r="K54" s="167" t="s">
        <v>336</v>
      </c>
      <c r="L54" s="167">
        <v>797746</v>
      </c>
      <c r="M54" s="168" t="s">
        <v>376</v>
      </c>
      <c r="N54" s="10"/>
      <c r="O54" s="10"/>
      <c r="P54" s="146"/>
      <c r="Q54" s="145"/>
      <c r="R54" s="146"/>
      <c r="S54" s="147"/>
      <c r="T54" s="146"/>
    </row>
    <row r="55" spans="9:20" ht="25.5" x14ac:dyDescent="0.2">
      <c r="I55" s="156" t="s">
        <v>703</v>
      </c>
      <c r="J55" s="167" t="s">
        <v>377</v>
      </c>
      <c r="K55" s="167" t="s">
        <v>336</v>
      </c>
      <c r="L55" s="169">
        <v>797747</v>
      </c>
      <c r="M55" s="168" t="s">
        <v>378</v>
      </c>
      <c r="N55" s="10"/>
      <c r="O55" s="10"/>
      <c r="P55" s="146"/>
      <c r="Q55" s="145"/>
      <c r="R55" s="146"/>
      <c r="S55" s="146"/>
      <c r="T55" s="146"/>
    </row>
    <row r="56" spans="9:20" x14ac:dyDescent="0.2">
      <c r="I56" s="156" t="s">
        <v>380</v>
      </c>
      <c r="J56" s="167" t="s">
        <v>379</v>
      </c>
      <c r="K56" s="167" t="s">
        <v>336</v>
      </c>
      <c r="L56" s="169">
        <v>797748</v>
      </c>
      <c r="M56" s="168" t="s">
        <v>381</v>
      </c>
      <c r="N56" s="10"/>
      <c r="O56" s="10"/>
      <c r="P56" s="146"/>
      <c r="Q56" s="145"/>
      <c r="R56" s="146"/>
      <c r="S56" s="147"/>
      <c r="T56" s="146"/>
    </row>
    <row r="57" spans="9:20" ht="25.5" x14ac:dyDescent="0.2">
      <c r="I57" s="156" t="s">
        <v>383</v>
      </c>
      <c r="J57" s="167" t="s">
        <v>382</v>
      </c>
      <c r="K57" s="167" t="s">
        <v>361</v>
      </c>
      <c r="L57" s="169">
        <v>797749</v>
      </c>
      <c r="M57" s="168" t="s">
        <v>384</v>
      </c>
      <c r="N57" s="10"/>
      <c r="O57" s="10"/>
      <c r="P57" s="146"/>
      <c r="Q57" s="145"/>
      <c r="R57" s="146"/>
      <c r="S57" s="147"/>
      <c r="T57" s="146"/>
    </row>
    <row r="58" spans="9:20" ht="51" x14ac:dyDescent="0.2">
      <c r="I58" s="156" t="s">
        <v>386</v>
      </c>
      <c r="J58" s="167" t="s">
        <v>385</v>
      </c>
      <c r="K58" s="167" t="s">
        <v>336</v>
      </c>
      <c r="L58" s="169">
        <v>797752</v>
      </c>
      <c r="M58" s="168" t="s">
        <v>387</v>
      </c>
      <c r="N58" s="10"/>
      <c r="O58" s="10"/>
      <c r="P58" s="146"/>
      <c r="Q58" s="145"/>
      <c r="R58" s="146"/>
      <c r="S58" s="147"/>
      <c r="T58" s="146"/>
    </row>
    <row r="59" spans="9:20" ht="76.5" x14ac:dyDescent="0.2">
      <c r="I59" s="156" t="s">
        <v>389</v>
      </c>
      <c r="J59" s="167" t="s">
        <v>388</v>
      </c>
      <c r="K59" s="167" t="s">
        <v>336</v>
      </c>
      <c r="L59" s="167">
        <v>797753</v>
      </c>
      <c r="M59" s="168" t="s">
        <v>390</v>
      </c>
      <c r="N59" s="10"/>
      <c r="O59" s="10"/>
      <c r="P59" s="146"/>
      <c r="Q59" s="145"/>
      <c r="R59" s="146"/>
      <c r="S59" s="147"/>
      <c r="T59" s="146"/>
    </row>
    <row r="60" spans="9:20" ht="102" x14ac:dyDescent="0.2">
      <c r="I60" s="156" t="s">
        <v>392</v>
      </c>
      <c r="J60" s="167" t="s">
        <v>391</v>
      </c>
      <c r="K60" s="167" t="s">
        <v>336</v>
      </c>
      <c r="L60" s="169">
        <v>797754</v>
      </c>
      <c r="M60" s="168" t="s">
        <v>393</v>
      </c>
      <c r="N60" s="10"/>
      <c r="O60" s="10"/>
      <c r="P60" s="146"/>
      <c r="Q60" s="145"/>
      <c r="R60" s="146"/>
      <c r="S60" s="146"/>
      <c r="T60" s="146"/>
    </row>
    <row r="61" spans="9:20" ht="51" x14ac:dyDescent="0.2">
      <c r="I61" s="156" t="s">
        <v>705</v>
      </c>
      <c r="J61" s="167" t="s">
        <v>394</v>
      </c>
      <c r="K61" s="167" t="s">
        <v>336</v>
      </c>
      <c r="L61" s="169">
        <v>797757</v>
      </c>
      <c r="M61" s="168" t="s">
        <v>395</v>
      </c>
      <c r="N61" s="10"/>
      <c r="O61" s="10"/>
      <c r="P61" s="146"/>
      <c r="Q61" s="145"/>
      <c r="R61" s="146"/>
      <c r="S61" s="147"/>
      <c r="T61" s="146"/>
    </row>
    <row r="62" spans="9:20" ht="63.75" x14ac:dyDescent="0.2">
      <c r="I62" s="156" t="s">
        <v>396</v>
      </c>
      <c r="J62" s="167" t="s">
        <v>385</v>
      </c>
      <c r="K62" s="167" t="s">
        <v>336</v>
      </c>
      <c r="L62" s="169">
        <v>797759</v>
      </c>
      <c r="M62" s="168" t="s">
        <v>397</v>
      </c>
      <c r="N62" s="10"/>
      <c r="O62" s="10"/>
      <c r="P62" s="146"/>
      <c r="Q62" s="145"/>
      <c r="R62" s="146"/>
      <c r="S62" s="147"/>
      <c r="T62" s="146"/>
    </row>
    <row r="63" spans="9:20" ht="38.25" x14ac:dyDescent="0.2">
      <c r="I63" s="156" t="s">
        <v>399</v>
      </c>
      <c r="J63" s="167" t="s">
        <v>398</v>
      </c>
      <c r="K63" s="167" t="s">
        <v>400</v>
      </c>
      <c r="L63" s="169">
        <v>798013</v>
      </c>
      <c r="M63" s="168" t="s">
        <v>401</v>
      </c>
      <c r="N63" s="10"/>
      <c r="O63" s="10"/>
      <c r="P63" s="146"/>
      <c r="Q63" s="145"/>
      <c r="R63" s="146"/>
      <c r="S63" s="147"/>
      <c r="T63" s="146"/>
    </row>
    <row r="64" spans="9:20" ht="25.5" x14ac:dyDescent="0.2">
      <c r="I64" s="156" t="s">
        <v>403</v>
      </c>
      <c r="J64" s="167" t="s">
        <v>402</v>
      </c>
      <c r="K64" s="167" t="s">
        <v>404</v>
      </c>
      <c r="L64" s="169">
        <v>798025</v>
      </c>
      <c r="M64" s="168" t="s">
        <v>405</v>
      </c>
      <c r="N64" s="10"/>
      <c r="O64" s="10"/>
      <c r="P64" s="146"/>
      <c r="Q64" s="145"/>
      <c r="R64" s="146"/>
      <c r="S64" s="147"/>
      <c r="T64" s="146"/>
    </row>
    <row r="65" spans="9:20" ht="38.25" x14ac:dyDescent="0.2">
      <c r="I65" s="156" t="s">
        <v>407</v>
      </c>
      <c r="J65" s="167" t="s">
        <v>406</v>
      </c>
      <c r="K65" s="167" t="s">
        <v>408</v>
      </c>
      <c r="L65" s="169">
        <v>798015</v>
      </c>
      <c r="M65" s="168" t="s">
        <v>409</v>
      </c>
      <c r="N65" s="10"/>
      <c r="O65" s="10"/>
      <c r="P65" s="146"/>
      <c r="Q65" s="145"/>
      <c r="R65" s="146"/>
      <c r="S65" s="147"/>
      <c r="T65" s="146"/>
    </row>
    <row r="66" spans="9:20" ht="51" x14ac:dyDescent="0.2">
      <c r="I66" s="156" t="s">
        <v>411</v>
      </c>
      <c r="J66" s="167" t="s">
        <v>410</v>
      </c>
      <c r="K66" s="167" t="s">
        <v>412</v>
      </c>
      <c r="L66" s="169">
        <v>798016</v>
      </c>
      <c r="M66" s="168" t="s">
        <v>413</v>
      </c>
      <c r="N66" s="10"/>
      <c r="O66" s="10"/>
      <c r="P66" s="146"/>
      <c r="Q66" s="145"/>
      <c r="R66" s="146"/>
      <c r="S66" s="147"/>
      <c r="T66" s="146"/>
    </row>
    <row r="67" spans="9:20" ht="51" x14ac:dyDescent="0.2">
      <c r="I67" s="156" t="s">
        <v>415</v>
      </c>
      <c r="J67" s="167" t="s">
        <v>414</v>
      </c>
      <c r="K67" s="167" t="s">
        <v>412</v>
      </c>
      <c r="L67" s="167">
        <v>798017</v>
      </c>
      <c r="M67" s="168" t="s">
        <v>416</v>
      </c>
      <c r="N67" s="10"/>
      <c r="O67" s="10"/>
      <c r="P67" s="146"/>
      <c r="Q67" s="145"/>
      <c r="R67" s="146"/>
      <c r="S67" s="147"/>
      <c r="T67" s="146"/>
    </row>
    <row r="68" spans="9:20" ht="25.5" x14ac:dyDescent="0.2">
      <c r="I68" s="156" t="s">
        <v>418</v>
      </c>
      <c r="J68" s="167" t="s">
        <v>417</v>
      </c>
      <c r="K68" s="167" t="s">
        <v>419</v>
      </c>
      <c r="L68" s="169">
        <v>798022</v>
      </c>
      <c r="M68" s="168" t="s">
        <v>420</v>
      </c>
      <c r="N68" s="10"/>
      <c r="O68" s="10"/>
      <c r="P68" s="146"/>
      <c r="Q68" s="145"/>
      <c r="R68" s="146"/>
      <c r="S68" s="146"/>
      <c r="T68" s="146"/>
    </row>
    <row r="69" spans="9:20" ht="51" x14ac:dyDescent="0.2">
      <c r="I69" s="156" t="s">
        <v>422</v>
      </c>
      <c r="J69" s="167" t="s">
        <v>421</v>
      </c>
      <c r="K69" s="167" t="s">
        <v>408</v>
      </c>
      <c r="L69" s="169">
        <v>798024</v>
      </c>
      <c r="M69" s="168" t="s">
        <v>423</v>
      </c>
      <c r="N69" s="10"/>
      <c r="O69" s="10"/>
      <c r="P69" s="146"/>
      <c r="Q69" s="145"/>
      <c r="R69" s="146"/>
      <c r="S69" s="147"/>
      <c r="T69" s="146"/>
    </row>
    <row r="70" spans="9:20" ht="51" x14ac:dyDescent="0.2">
      <c r="I70" s="156" t="s">
        <v>425</v>
      </c>
      <c r="J70" s="167" t="s">
        <v>424</v>
      </c>
      <c r="K70" s="167" t="s">
        <v>404</v>
      </c>
      <c r="L70" s="169">
        <v>798025</v>
      </c>
      <c r="M70" s="168" t="s">
        <v>426</v>
      </c>
      <c r="N70" s="10"/>
      <c r="O70" s="10"/>
      <c r="P70" s="146"/>
      <c r="Q70" s="145"/>
      <c r="R70" s="146"/>
      <c r="S70" s="147"/>
      <c r="T70" s="146"/>
    </row>
    <row r="71" spans="9:20" ht="38.25" x14ac:dyDescent="0.2">
      <c r="I71" s="156" t="s">
        <v>428</v>
      </c>
      <c r="J71" s="167" t="s">
        <v>427</v>
      </c>
      <c r="K71" s="167" t="s">
        <v>429</v>
      </c>
      <c r="L71" s="169">
        <v>798026</v>
      </c>
      <c r="M71" s="168" t="s">
        <v>430</v>
      </c>
      <c r="N71" s="10"/>
      <c r="O71" s="10"/>
      <c r="P71" s="146"/>
      <c r="Q71" s="145"/>
      <c r="R71" s="146"/>
      <c r="S71" s="147"/>
      <c r="T71" s="146"/>
    </row>
    <row r="72" spans="9:20" ht="25.5" x14ac:dyDescent="0.2">
      <c r="I72" s="156" t="s">
        <v>432</v>
      </c>
      <c r="J72" s="167" t="s">
        <v>431</v>
      </c>
      <c r="K72" s="167" t="s">
        <v>429</v>
      </c>
      <c r="L72" s="167">
        <v>798027</v>
      </c>
      <c r="M72" s="168" t="s">
        <v>433</v>
      </c>
      <c r="N72" s="10"/>
      <c r="O72" s="10"/>
      <c r="P72" s="146"/>
      <c r="Q72" s="145"/>
      <c r="R72" s="146"/>
      <c r="S72" s="147"/>
      <c r="T72" s="146"/>
    </row>
    <row r="73" spans="9:20" x14ac:dyDescent="0.2">
      <c r="I73" s="156" t="s">
        <v>435</v>
      </c>
      <c r="J73" s="167" t="s">
        <v>434</v>
      </c>
      <c r="K73" s="167" t="s">
        <v>429</v>
      </c>
      <c r="L73" s="169">
        <v>798028</v>
      </c>
      <c r="M73" s="168" t="s">
        <v>436</v>
      </c>
      <c r="N73" s="10"/>
      <c r="O73" s="10"/>
      <c r="P73" s="146"/>
      <c r="Q73" s="145"/>
      <c r="R73" s="146"/>
      <c r="S73" s="146"/>
      <c r="T73" s="146"/>
    </row>
    <row r="74" spans="9:20" x14ac:dyDescent="0.2">
      <c r="I74" s="156" t="s">
        <v>438</v>
      </c>
      <c r="J74" s="167" t="s">
        <v>437</v>
      </c>
      <c r="K74" s="167" t="s">
        <v>429</v>
      </c>
      <c r="L74" s="167">
        <v>798029</v>
      </c>
      <c r="M74" s="168" t="s">
        <v>439</v>
      </c>
      <c r="N74" s="10"/>
      <c r="O74" s="10"/>
      <c r="P74" s="146"/>
      <c r="Q74" s="145"/>
      <c r="R74" s="146"/>
      <c r="S74" s="147"/>
      <c r="T74" s="146"/>
    </row>
    <row r="75" spans="9:20" ht="89.25" x14ac:dyDescent="0.2">
      <c r="I75" s="156" t="s">
        <v>441</v>
      </c>
      <c r="J75" s="167" t="s">
        <v>440</v>
      </c>
      <c r="K75" s="167" t="s">
        <v>442</v>
      </c>
      <c r="L75" s="167">
        <v>798033</v>
      </c>
      <c r="M75" s="168" t="s">
        <v>443</v>
      </c>
      <c r="N75" s="10"/>
      <c r="O75" s="10"/>
      <c r="P75" s="146"/>
      <c r="Q75" s="145"/>
      <c r="R75" s="146"/>
      <c r="S75" s="146"/>
      <c r="T75" s="146"/>
    </row>
    <row r="76" spans="9:20" ht="25.5" x14ac:dyDescent="0.2">
      <c r="I76" s="156" t="s">
        <v>445</v>
      </c>
      <c r="J76" s="167" t="s">
        <v>444</v>
      </c>
      <c r="K76" s="167" t="s">
        <v>404</v>
      </c>
      <c r="L76" s="169">
        <v>798034</v>
      </c>
      <c r="M76" s="168" t="s">
        <v>446</v>
      </c>
      <c r="N76" s="10"/>
      <c r="O76" s="10"/>
      <c r="P76" s="146"/>
      <c r="Q76" s="145"/>
      <c r="R76" s="146"/>
      <c r="S76" s="146"/>
      <c r="T76" s="146"/>
    </row>
    <row r="77" spans="9:20" ht="25.5" x14ac:dyDescent="0.2">
      <c r="I77" s="156" t="s">
        <v>448</v>
      </c>
      <c r="J77" s="167" t="s">
        <v>447</v>
      </c>
      <c r="K77" s="167" t="s">
        <v>449</v>
      </c>
      <c r="L77" s="169">
        <v>798037</v>
      </c>
      <c r="M77" s="168" t="s">
        <v>450</v>
      </c>
      <c r="N77" s="10"/>
      <c r="O77" s="10"/>
      <c r="P77" s="146"/>
      <c r="Q77" s="145"/>
      <c r="R77" s="146"/>
      <c r="S77" s="147"/>
      <c r="T77" s="146"/>
    </row>
    <row r="78" spans="9:20" ht="51" x14ac:dyDescent="0.2">
      <c r="I78" s="156" t="s">
        <v>451</v>
      </c>
      <c r="J78" s="167" t="s">
        <v>406</v>
      </c>
      <c r="K78" s="167" t="s">
        <v>408</v>
      </c>
      <c r="L78" s="169">
        <v>798042</v>
      </c>
      <c r="M78" s="168" t="s">
        <v>452</v>
      </c>
      <c r="N78" s="10"/>
      <c r="O78" s="10"/>
      <c r="P78" s="146"/>
      <c r="Q78" s="145"/>
      <c r="R78" s="146"/>
      <c r="S78" s="147"/>
      <c r="T78" s="146"/>
    </row>
    <row r="79" spans="9:20" ht="89.25" x14ac:dyDescent="0.2">
      <c r="I79" s="156" t="s">
        <v>454</v>
      </c>
      <c r="J79" s="167" t="s">
        <v>453</v>
      </c>
      <c r="K79" s="167" t="s">
        <v>442</v>
      </c>
      <c r="L79" s="169">
        <v>798044</v>
      </c>
      <c r="M79" s="168" t="s">
        <v>455</v>
      </c>
      <c r="N79" s="10"/>
      <c r="O79" s="149"/>
      <c r="P79" s="146"/>
      <c r="Q79" s="145"/>
      <c r="R79" s="146"/>
      <c r="S79" s="147"/>
      <c r="T79" s="146"/>
    </row>
    <row r="80" spans="9:20" ht="102" x14ac:dyDescent="0.2">
      <c r="I80" s="156" t="s">
        <v>457</v>
      </c>
      <c r="J80" s="167" t="s">
        <v>456</v>
      </c>
      <c r="K80" s="167" t="s">
        <v>458</v>
      </c>
      <c r="L80" s="169">
        <v>798045</v>
      </c>
      <c r="M80" s="168" t="s">
        <v>459</v>
      </c>
      <c r="N80" s="10"/>
      <c r="O80" s="10"/>
      <c r="P80" s="146"/>
      <c r="Q80" s="145"/>
      <c r="R80" s="146"/>
      <c r="S80" s="147"/>
      <c r="T80" s="146"/>
    </row>
    <row r="81" spans="9:20" ht="102" x14ac:dyDescent="0.2">
      <c r="I81" s="156" t="s">
        <v>461</v>
      </c>
      <c r="J81" s="167" t="s">
        <v>460</v>
      </c>
      <c r="K81" s="167" t="s">
        <v>458</v>
      </c>
      <c r="L81" s="169">
        <v>798046</v>
      </c>
      <c r="M81" s="168" t="s">
        <v>462</v>
      </c>
      <c r="N81" s="10"/>
      <c r="O81" s="10"/>
      <c r="P81" s="146"/>
      <c r="Q81" s="145"/>
      <c r="R81" s="146"/>
      <c r="S81" s="147"/>
      <c r="T81" s="146"/>
    </row>
    <row r="82" spans="9:20" ht="25.5" x14ac:dyDescent="0.2">
      <c r="I82" s="156" t="s">
        <v>464</v>
      </c>
      <c r="J82" s="167" t="s">
        <v>463</v>
      </c>
      <c r="K82" s="167" t="s">
        <v>404</v>
      </c>
      <c r="L82" s="169">
        <v>798047</v>
      </c>
      <c r="M82" s="168" t="s">
        <v>465</v>
      </c>
      <c r="N82" s="10"/>
      <c r="O82" s="10"/>
      <c r="P82" s="146"/>
      <c r="Q82" s="145"/>
      <c r="R82" s="146"/>
      <c r="S82" s="147"/>
      <c r="T82" s="146"/>
    </row>
    <row r="83" spans="9:20" ht="102" x14ac:dyDescent="0.2">
      <c r="I83" s="156" t="s">
        <v>467</v>
      </c>
      <c r="J83" s="167" t="s">
        <v>466</v>
      </c>
      <c r="K83" s="167" t="s">
        <v>442</v>
      </c>
      <c r="L83" s="169">
        <v>798049</v>
      </c>
      <c r="M83" s="168" t="s">
        <v>468</v>
      </c>
      <c r="N83" s="10"/>
      <c r="O83" s="10"/>
      <c r="P83" s="146"/>
      <c r="Q83" s="145"/>
      <c r="R83" s="146"/>
      <c r="S83" s="147"/>
      <c r="T83" s="146"/>
    </row>
    <row r="84" spans="9:20" ht="114.75" x14ac:dyDescent="0.2">
      <c r="I84" s="156" t="s">
        <v>470</v>
      </c>
      <c r="J84" s="167" t="s">
        <v>469</v>
      </c>
      <c r="K84" s="167" t="s">
        <v>471</v>
      </c>
      <c r="L84" s="169">
        <v>798052</v>
      </c>
      <c r="M84" s="168" t="s">
        <v>472</v>
      </c>
      <c r="N84" s="10"/>
      <c r="O84" s="10"/>
      <c r="P84" s="146"/>
      <c r="Q84" s="145"/>
      <c r="R84" s="146"/>
      <c r="S84" s="147"/>
      <c r="T84" s="146"/>
    </row>
    <row r="85" spans="9:20" ht="102" x14ac:dyDescent="0.2">
      <c r="I85" s="156" t="s">
        <v>474</v>
      </c>
      <c r="J85" s="167" t="s">
        <v>473</v>
      </c>
      <c r="K85" s="167" t="s">
        <v>471</v>
      </c>
      <c r="L85" s="169">
        <v>798053</v>
      </c>
      <c r="M85" s="168" t="s">
        <v>475</v>
      </c>
      <c r="N85" s="10"/>
      <c r="O85" s="10"/>
      <c r="P85" s="146"/>
      <c r="Q85" s="145"/>
      <c r="R85" s="146"/>
      <c r="S85" s="147"/>
      <c r="T85" s="146"/>
    </row>
    <row r="86" spans="9:20" ht="63.75" x14ac:dyDescent="0.2">
      <c r="I86" s="156" t="s">
        <v>477</v>
      </c>
      <c r="J86" s="167" t="s">
        <v>476</v>
      </c>
      <c r="K86" s="167" t="s">
        <v>478</v>
      </c>
      <c r="L86" s="169">
        <v>798056</v>
      </c>
      <c r="M86" s="168" t="s">
        <v>479</v>
      </c>
      <c r="N86" s="10"/>
      <c r="O86" s="10"/>
      <c r="P86" s="146"/>
      <c r="Q86" s="145"/>
      <c r="R86" s="146"/>
      <c r="S86" s="147"/>
      <c r="T86" s="146"/>
    </row>
    <row r="87" spans="9:20" ht="114.75" x14ac:dyDescent="0.2">
      <c r="I87" s="156" t="s">
        <v>481</v>
      </c>
      <c r="J87" s="167" t="s">
        <v>480</v>
      </c>
      <c r="K87" s="167" t="s">
        <v>458</v>
      </c>
      <c r="L87" s="167">
        <v>798058</v>
      </c>
      <c r="M87" s="168" t="s">
        <v>482</v>
      </c>
      <c r="N87" s="10"/>
      <c r="O87" s="10"/>
      <c r="P87" s="146"/>
      <c r="Q87" s="145"/>
      <c r="R87" s="146"/>
      <c r="S87" s="147"/>
      <c r="T87" s="146"/>
    </row>
    <row r="88" spans="9:20" ht="25.5" x14ac:dyDescent="0.2">
      <c r="I88" s="156" t="s">
        <v>484</v>
      </c>
      <c r="J88" s="167" t="s">
        <v>483</v>
      </c>
      <c r="K88" s="167" t="s">
        <v>471</v>
      </c>
      <c r="L88" s="169">
        <v>798059</v>
      </c>
      <c r="M88" s="168" t="s">
        <v>485</v>
      </c>
      <c r="N88" s="10"/>
      <c r="O88" s="10"/>
      <c r="P88" s="146"/>
      <c r="Q88" s="145"/>
      <c r="R88" s="146"/>
      <c r="S88" s="146"/>
      <c r="T88" s="146"/>
    </row>
    <row r="89" spans="9:20" ht="25.5" x14ac:dyDescent="0.2">
      <c r="I89" s="156" t="s">
        <v>487</v>
      </c>
      <c r="J89" s="167" t="s">
        <v>486</v>
      </c>
      <c r="K89" s="167" t="s">
        <v>488</v>
      </c>
      <c r="L89" s="169">
        <v>798061</v>
      </c>
      <c r="M89" s="168" t="s">
        <v>489</v>
      </c>
      <c r="N89" s="10"/>
      <c r="O89" s="10"/>
      <c r="P89" s="146"/>
      <c r="Q89" s="145"/>
      <c r="R89" s="146"/>
      <c r="S89" s="147"/>
      <c r="T89" s="146"/>
    </row>
    <row r="90" spans="9:20" ht="38.25" x14ac:dyDescent="0.2">
      <c r="I90" s="156" t="s">
        <v>491</v>
      </c>
      <c r="J90" s="167" t="s">
        <v>490</v>
      </c>
      <c r="K90" s="167" t="s">
        <v>492</v>
      </c>
      <c r="L90" s="169">
        <v>798063</v>
      </c>
      <c r="M90" s="168" t="s">
        <v>493</v>
      </c>
      <c r="N90" s="10"/>
      <c r="O90" s="10"/>
      <c r="P90" s="146"/>
      <c r="Q90" s="145"/>
      <c r="R90" s="146"/>
      <c r="S90" s="147"/>
      <c r="T90" s="146"/>
    </row>
    <row r="91" spans="9:20" ht="38.25" x14ac:dyDescent="0.2">
      <c r="I91" s="156" t="s">
        <v>495</v>
      </c>
      <c r="J91" s="167" t="s">
        <v>494</v>
      </c>
      <c r="K91" s="167" t="s">
        <v>492</v>
      </c>
      <c r="L91" s="169">
        <v>798064</v>
      </c>
      <c r="M91" s="168" t="s">
        <v>496</v>
      </c>
      <c r="N91" s="10"/>
      <c r="O91" s="10"/>
      <c r="P91" s="146"/>
      <c r="Q91" s="145"/>
      <c r="R91" s="146"/>
      <c r="S91" s="147"/>
      <c r="T91" s="146"/>
    </row>
    <row r="92" spans="9:20" ht="38.25" x14ac:dyDescent="0.2">
      <c r="I92" s="156" t="s">
        <v>498</v>
      </c>
      <c r="J92" s="167" t="s">
        <v>497</v>
      </c>
      <c r="K92" s="167" t="s">
        <v>499</v>
      </c>
      <c r="L92" s="167">
        <v>798068</v>
      </c>
      <c r="M92" s="168" t="s">
        <v>500</v>
      </c>
      <c r="N92" s="10"/>
      <c r="O92" s="10"/>
      <c r="P92" s="146"/>
      <c r="Q92" s="145"/>
      <c r="R92" s="146"/>
      <c r="S92" s="147"/>
      <c r="T92" s="146"/>
    </row>
    <row r="93" spans="9:20" ht="25.5" x14ac:dyDescent="0.2">
      <c r="I93" s="156" t="s">
        <v>502</v>
      </c>
      <c r="J93" s="167" t="s">
        <v>501</v>
      </c>
      <c r="K93" s="167" t="s">
        <v>471</v>
      </c>
      <c r="L93" s="169">
        <v>798071</v>
      </c>
      <c r="M93" s="168" t="s">
        <v>503</v>
      </c>
      <c r="N93" s="10"/>
      <c r="O93" s="10"/>
      <c r="P93" s="146"/>
      <c r="Q93" s="145"/>
      <c r="R93" s="146"/>
      <c r="S93" s="146"/>
      <c r="T93" s="146"/>
    </row>
    <row r="94" spans="9:20" ht="114.75" x14ac:dyDescent="0.2">
      <c r="I94" s="156" t="s">
        <v>505</v>
      </c>
      <c r="J94" s="167" t="s">
        <v>504</v>
      </c>
      <c r="K94" s="167" t="s">
        <v>506</v>
      </c>
      <c r="L94" s="169">
        <v>798072</v>
      </c>
      <c r="M94" s="168" t="s">
        <v>507</v>
      </c>
      <c r="N94" s="10"/>
      <c r="O94" s="10"/>
      <c r="P94" s="146"/>
      <c r="Q94" s="145"/>
      <c r="R94" s="146"/>
      <c r="S94" s="147"/>
      <c r="T94" s="146"/>
    </row>
    <row r="95" spans="9:20" ht="102" x14ac:dyDescent="0.2">
      <c r="I95" s="156" t="s">
        <v>509</v>
      </c>
      <c r="J95" s="167" t="s">
        <v>508</v>
      </c>
      <c r="K95" s="167" t="s">
        <v>510</v>
      </c>
      <c r="L95" s="169">
        <v>798073</v>
      </c>
      <c r="M95" s="168" t="s">
        <v>511</v>
      </c>
      <c r="N95" s="10"/>
      <c r="O95" s="10"/>
      <c r="P95" s="146"/>
      <c r="Q95" s="145"/>
      <c r="R95" s="146"/>
      <c r="S95" s="147"/>
      <c r="T95" s="146"/>
    </row>
    <row r="96" spans="9:20" ht="51" x14ac:dyDescent="0.2">
      <c r="I96" s="156" t="s">
        <v>519</v>
      </c>
      <c r="J96" s="167" t="s">
        <v>476</v>
      </c>
      <c r="K96" s="167" t="s">
        <v>520</v>
      </c>
      <c r="L96" s="169">
        <v>798077</v>
      </c>
      <c r="M96" s="168" t="s">
        <v>521</v>
      </c>
      <c r="N96" s="10"/>
      <c r="O96" s="10"/>
      <c r="P96" s="146"/>
      <c r="Q96" s="145"/>
      <c r="R96" s="146"/>
      <c r="S96" s="147"/>
      <c r="T96" s="146"/>
    </row>
    <row r="97" spans="9:20" ht="51" x14ac:dyDescent="0.2">
      <c r="I97" s="156" t="s">
        <v>513</v>
      </c>
      <c r="J97" s="167" t="s">
        <v>512</v>
      </c>
      <c r="K97" s="167" t="s">
        <v>514</v>
      </c>
      <c r="L97" s="167">
        <v>798078</v>
      </c>
      <c r="M97" s="168" t="s">
        <v>515</v>
      </c>
      <c r="N97" s="10"/>
      <c r="O97" s="10"/>
      <c r="P97" s="146"/>
      <c r="Q97" s="145"/>
      <c r="R97" s="146"/>
      <c r="S97" s="146"/>
      <c r="T97" s="146"/>
    </row>
    <row r="98" spans="9:20" ht="51" x14ac:dyDescent="0.2">
      <c r="I98" s="156" t="s">
        <v>517</v>
      </c>
      <c r="J98" s="167" t="s">
        <v>516</v>
      </c>
      <c r="K98" s="167" t="s">
        <v>514</v>
      </c>
      <c r="L98" s="167">
        <v>798079</v>
      </c>
      <c r="M98" s="168" t="s">
        <v>518</v>
      </c>
      <c r="N98" s="150"/>
      <c r="O98" s="150"/>
      <c r="P98" s="146"/>
      <c r="Q98" s="145"/>
      <c r="R98" s="146"/>
      <c r="S98" s="146"/>
      <c r="T98" s="146"/>
    </row>
    <row r="99" spans="9:20" ht="51" x14ac:dyDescent="0.2">
      <c r="I99" s="156" t="s">
        <v>523</v>
      </c>
      <c r="J99" s="167" t="s">
        <v>522</v>
      </c>
      <c r="K99" s="167" t="s">
        <v>492</v>
      </c>
      <c r="L99" s="169">
        <v>798083</v>
      </c>
      <c r="M99" s="168" t="s">
        <v>524</v>
      </c>
      <c r="N99" s="150"/>
      <c r="O99" s="150"/>
      <c r="P99" s="146"/>
      <c r="Q99" s="145"/>
      <c r="R99" s="146"/>
      <c r="S99" s="147"/>
      <c r="T99" s="146"/>
    </row>
    <row r="100" spans="9:20" ht="63.75" x14ac:dyDescent="0.2">
      <c r="I100" s="156" t="s">
        <v>526</v>
      </c>
      <c r="J100" s="167" t="s">
        <v>525</v>
      </c>
      <c r="K100" s="167" t="s">
        <v>506</v>
      </c>
      <c r="L100" s="169">
        <v>798072</v>
      </c>
      <c r="M100" s="168" t="s">
        <v>527</v>
      </c>
      <c r="N100" s="150"/>
      <c r="O100" s="150"/>
      <c r="P100" s="146"/>
      <c r="Q100" s="145"/>
      <c r="R100" s="146"/>
      <c r="S100" s="147"/>
      <c r="T100" s="146"/>
    </row>
    <row r="101" spans="9:20" ht="51" x14ac:dyDescent="0.2">
      <c r="I101" s="156" t="s">
        <v>529</v>
      </c>
      <c r="J101" s="167" t="s">
        <v>528</v>
      </c>
      <c r="K101" s="167" t="s">
        <v>530</v>
      </c>
      <c r="L101" s="167">
        <v>798086</v>
      </c>
      <c r="M101" s="168" t="s">
        <v>531</v>
      </c>
      <c r="N101" s="151"/>
      <c r="O101" s="151"/>
      <c r="P101" s="146"/>
      <c r="Q101" s="145"/>
      <c r="R101" s="146"/>
      <c r="S101" s="147"/>
      <c r="T101" s="146"/>
    </row>
    <row r="102" spans="9:20" ht="38.25" x14ac:dyDescent="0.2">
      <c r="I102" s="156" t="s">
        <v>533</v>
      </c>
      <c r="J102" s="167" t="s">
        <v>532</v>
      </c>
      <c r="K102" s="167" t="s">
        <v>499</v>
      </c>
      <c r="L102" s="169">
        <v>798091</v>
      </c>
      <c r="M102" s="168" t="s">
        <v>534</v>
      </c>
      <c r="N102" s="151"/>
      <c r="O102" s="151"/>
      <c r="P102" s="146"/>
      <c r="Q102" s="145"/>
      <c r="R102" s="146"/>
      <c r="S102" s="147"/>
      <c r="T102" s="146"/>
    </row>
    <row r="103" spans="9:20" ht="76.5" x14ac:dyDescent="0.2">
      <c r="I103" s="156" t="s">
        <v>801</v>
      </c>
      <c r="J103" s="167" t="s">
        <v>799</v>
      </c>
      <c r="K103" s="170" t="s">
        <v>820</v>
      </c>
      <c r="L103" s="169">
        <v>798454</v>
      </c>
      <c r="M103" s="168" t="s">
        <v>800</v>
      </c>
      <c r="N103" s="151"/>
      <c r="O103" s="151"/>
      <c r="P103" s="146"/>
      <c r="Q103" s="145"/>
      <c r="R103" s="146"/>
      <c r="S103" s="147"/>
      <c r="T103" s="146"/>
    </row>
    <row r="104" spans="9:20" ht="127.5" x14ac:dyDescent="0.2">
      <c r="I104" s="156" t="s">
        <v>659</v>
      </c>
      <c r="J104" s="167" t="s">
        <v>658</v>
      </c>
      <c r="K104" s="167" t="s">
        <v>332</v>
      </c>
      <c r="L104" s="167">
        <v>798944</v>
      </c>
      <c r="M104" s="168" t="s">
        <v>660</v>
      </c>
      <c r="N104" s="151"/>
      <c r="O104" s="151"/>
      <c r="P104" s="146"/>
      <c r="Q104" s="145"/>
      <c r="R104" s="146"/>
      <c r="S104" s="146"/>
      <c r="T104" s="146"/>
    </row>
    <row r="105" spans="9:20" ht="38.25" x14ac:dyDescent="0.2">
      <c r="I105" s="156" t="s">
        <v>661</v>
      </c>
      <c r="J105" s="167" t="s">
        <v>718</v>
      </c>
      <c r="K105" s="167" t="s">
        <v>332</v>
      </c>
      <c r="L105" s="167">
        <v>798369</v>
      </c>
      <c r="M105" s="168" t="s">
        <v>662</v>
      </c>
      <c r="N105" s="151"/>
      <c r="O105" s="151"/>
      <c r="P105" s="146"/>
      <c r="Q105" s="145"/>
      <c r="R105" s="146"/>
      <c r="S105" s="147"/>
      <c r="T105" s="146"/>
    </row>
    <row r="106" spans="9:20" ht="89.25" x14ac:dyDescent="0.2">
      <c r="I106" s="156" t="s">
        <v>536</v>
      </c>
      <c r="J106" s="167" t="s">
        <v>535</v>
      </c>
      <c r="K106" s="167" t="s">
        <v>537</v>
      </c>
      <c r="L106" s="167">
        <v>798095</v>
      </c>
      <c r="M106" s="168" t="s">
        <v>538</v>
      </c>
      <c r="N106" s="151"/>
      <c r="O106" s="151"/>
      <c r="P106" s="146"/>
      <c r="Q106" s="145"/>
      <c r="R106" s="146"/>
      <c r="S106" s="146"/>
      <c r="T106" s="146"/>
    </row>
    <row r="107" spans="9:20" ht="102" x14ac:dyDescent="0.2">
      <c r="I107" s="156" t="s">
        <v>540</v>
      </c>
      <c r="J107" s="167" t="s">
        <v>539</v>
      </c>
      <c r="K107" s="167" t="s">
        <v>537</v>
      </c>
      <c r="L107" s="169">
        <v>798096</v>
      </c>
      <c r="M107" s="168" t="s">
        <v>541</v>
      </c>
      <c r="N107" s="151"/>
      <c r="O107" s="151"/>
      <c r="P107" s="146"/>
      <c r="Q107" s="145"/>
      <c r="R107" s="146"/>
      <c r="S107" s="146"/>
      <c r="T107" s="146"/>
    </row>
    <row r="108" spans="9:20" ht="127.5" x14ac:dyDescent="0.2">
      <c r="I108" s="156" t="s">
        <v>543</v>
      </c>
      <c r="J108" s="167" t="s">
        <v>542</v>
      </c>
      <c r="K108" s="167" t="s">
        <v>537</v>
      </c>
      <c r="L108" s="167">
        <v>798097</v>
      </c>
      <c r="M108" s="168" t="s">
        <v>544</v>
      </c>
      <c r="N108" s="151"/>
      <c r="O108" s="151"/>
      <c r="P108" s="146"/>
      <c r="Q108" s="145"/>
      <c r="R108" s="146"/>
      <c r="S108" s="147"/>
      <c r="T108" s="146"/>
    </row>
    <row r="109" spans="9:20" ht="165.75" x14ac:dyDescent="0.2">
      <c r="I109" s="156" t="s">
        <v>546</v>
      </c>
      <c r="J109" s="167" t="s">
        <v>545</v>
      </c>
      <c r="K109" s="167" t="s">
        <v>537</v>
      </c>
      <c r="L109" s="167">
        <v>798098</v>
      </c>
      <c r="M109" s="168" t="s">
        <v>547</v>
      </c>
      <c r="N109" s="151"/>
      <c r="O109" s="151"/>
      <c r="P109" s="146"/>
      <c r="Q109" s="145"/>
      <c r="R109" s="146"/>
      <c r="S109" s="146"/>
      <c r="T109" s="146"/>
    </row>
    <row r="110" spans="9:20" ht="102" x14ac:dyDescent="0.2">
      <c r="I110" s="156" t="s">
        <v>549</v>
      </c>
      <c r="J110" s="167" t="s">
        <v>548</v>
      </c>
      <c r="K110" s="167" t="s">
        <v>537</v>
      </c>
      <c r="L110" s="169">
        <v>798099</v>
      </c>
      <c r="M110" s="168" t="s">
        <v>550</v>
      </c>
      <c r="N110" s="151"/>
      <c r="O110" s="151"/>
      <c r="P110" s="146"/>
      <c r="Q110" s="145"/>
      <c r="R110" s="146"/>
      <c r="S110" s="146"/>
      <c r="T110" s="146"/>
    </row>
    <row r="111" spans="9:20" ht="63.75" x14ac:dyDescent="0.2">
      <c r="I111" s="156" t="s">
        <v>552</v>
      </c>
      <c r="J111" s="167" t="s">
        <v>551</v>
      </c>
      <c r="K111" s="167" t="s">
        <v>537</v>
      </c>
      <c r="L111" s="167">
        <v>798107</v>
      </c>
      <c r="M111" s="168" t="s">
        <v>553</v>
      </c>
      <c r="N111" s="151"/>
      <c r="O111" s="151"/>
      <c r="P111" s="146"/>
      <c r="Q111" s="145"/>
      <c r="R111" s="146"/>
      <c r="S111" s="147"/>
      <c r="T111" s="146"/>
    </row>
    <row r="112" spans="9:20" ht="127.5" x14ac:dyDescent="0.2">
      <c r="I112" s="156" t="s">
        <v>555</v>
      </c>
      <c r="J112" s="167" t="s">
        <v>554</v>
      </c>
      <c r="K112" s="167" t="s">
        <v>537</v>
      </c>
      <c r="L112" s="167">
        <v>798108</v>
      </c>
      <c r="M112" s="168" t="s">
        <v>556</v>
      </c>
      <c r="N112" s="151"/>
      <c r="O112" s="151"/>
      <c r="P112" s="146"/>
      <c r="Q112" s="145"/>
      <c r="R112" s="146"/>
      <c r="S112" s="146"/>
      <c r="T112" s="146"/>
    </row>
    <row r="113" spans="9:20" ht="38.25" x14ac:dyDescent="0.2">
      <c r="I113" s="156" t="s">
        <v>803</v>
      </c>
      <c r="J113" s="167" t="s">
        <v>798</v>
      </c>
      <c r="K113" s="170" t="s">
        <v>822</v>
      </c>
      <c r="L113" s="167">
        <v>802114</v>
      </c>
      <c r="M113" s="168" t="s">
        <v>802</v>
      </c>
      <c r="N113" s="151"/>
      <c r="O113" s="151"/>
      <c r="P113" s="146"/>
      <c r="Q113" s="145"/>
      <c r="R113" s="146"/>
      <c r="S113" s="146"/>
      <c r="T113" s="146"/>
    </row>
    <row r="114" spans="9:20" ht="178.5" x14ac:dyDescent="0.2">
      <c r="I114" s="156" t="s">
        <v>557</v>
      </c>
      <c r="J114" s="167" t="s">
        <v>539</v>
      </c>
      <c r="K114" s="167" t="s">
        <v>537</v>
      </c>
      <c r="L114" s="167">
        <v>801156</v>
      </c>
      <c r="M114" s="168" t="s">
        <v>558</v>
      </c>
      <c r="N114" s="151"/>
      <c r="O114" s="151"/>
      <c r="P114" s="146"/>
      <c r="Q114" s="145"/>
      <c r="R114" s="146"/>
      <c r="S114" s="146"/>
      <c r="T114" s="146"/>
    </row>
    <row r="115" spans="9:20" ht="76.5" x14ac:dyDescent="0.2">
      <c r="I115" s="156" t="s">
        <v>807</v>
      </c>
      <c r="J115" s="167" t="s">
        <v>559</v>
      </c>
      <c r="K115" s="167" t="s">
        <v>560</v>
      </c>
      <c r="L115" s="169">
        <v>798176</v>
      </c>
      <c r="M115" s="168" t="s">
        <v>561</v>
      </c>
      <c r="N115" s="151"/>
      <c r="O115" s="151"/>
      <c r="P115" s="146"/>
      <c r="Q115" s="145"/>
      <c r="R115" s="146"/>
      <c r="S115" s="146"/>
      <c r="T115" s="146"/>
    </row>
    <row r="116" spans="9:20" ht="63.75" x14ac:dyDescent="0.2">
      <c r="I116" s="156" t="s">
        <v>795</v>
      </c>
      <c r="J116" s="167" t="s">
        <v>816</v>
      </c>
      <c r="K116" s="167" t="s">
        <v>794</v>
      </c>
      <c r="L116" s="169">
        <v>798178</v>
      </c>
      <c r="M116" s="168" t="s">
        <v>793</v>
      </c>
      <c r="N116" s="151"/>
      <c r="O116" s="151"/>
      <c r="P116" s="146"/>
      <c r="Q116" s="145"/>
      <c r="R116" s="146"/>
      <c r="S116" s="146"/>
      <c r="T116" s="146"/>
    </row>
    <row r="117" spans="9:20" ht="76.5" x14ac:dyDescent="0.2">
      <c r="I117" s="156" t="s">
        <v>806</v>
      </c>
      <c r="J117" s="167" t="s">
        <v>817</v>
      </c>
      <c r="K117" s="167" t="s">
        <v>560</v>
      </c>
      <c r="L117" s="169">
        <v>798193</v>
      </c>
      <c r="M117" s="168" t="s">
        <v>796</v>
      </c>
      <c r="N117" s="151"/>
      <c r="O117" s="151"/>
      <c r="P117" s="146"/>
      <c r="Q117" s="145"/>
      <c r="R117" s="146"/>
      <c r="S117" s="146"/>
      <c r="T117" s="146"/>
    </row>
    <row r="118" spans="9:20" ht="76.5" x14ac:dyDescent="0.2">
      <c r="I118" s="156" t="s">
        <v>805</v>
      </c>
      <c r="J118" s="167" t="s">
        <v>797</v>
      </c>
      <c r="K118" s="170" t="s">
        <v>794</v>
      </c>
      <c r="L118" s="169">
        <v>798194</v>
      </c>
      <c r="M118" s="168" t="s">
        <v>804</v>
      </c>
      <c r="N118" s="151"/>
      <c r="O118" s="151"/>
      <c r="P118" s="146"/>
      <c r="Q118" s="145"/>
      <c r="R118" s="146"/>
      <c r="S118" s="146"/>
      <c r="T118" s="146"/>
    </row>
    <row r="119" spans="9:20" ht="76.5" x14ac:dyDescent="0.2">
      <c r="I119" s="156" t="s">
        <v>563</v>
      </c>
      <c r="J119" s="167" t="s">
        <v>562</v>
      </c>
      <c r="K119" s="167" t="s">
        <v>564</v>
      </c>
      <c r="L119" s="169">
        <v>798202</v>
      </c>
      <c r="M119" s="168" t="s">
        <v>565</v>
      </c>
      <c r="N119" s="151"/>
      <c r="O119" s="151"/>
      <c r="P119" s="146"/>
      <c r="Q119" s="145"/>
      <c r="R119" s="146"/>
      <c r="S119" s="147"/>
      <c r="T119" s="146"/>
    </row>
    <row r="120" spans="9:20" ht="38.25" x14ac:dyDescent="0.2">
      <c r="I120" s="156" t="s">
        <v>567</v>
      </c>
      <c r="J120" s="167" t="s">
        <v>566</v>
      </c>
      <c r="K120" s="167" t="s">
        <v>568</v>
      </c>
      <c r="L120" s="169">
        <v>798182</v>
      </c>
      <c r="M120" s="168" t="s">
        <v>569</v>
      </c>
      <c r="N120" s="151"/>
      <c r="O120" s="151"/>
      <c r="P120" s="146"/>
      <c r="Q120" s="145"/>
      <c r="R120" s="146"/>
      <c r="S120" s="147"/>
      <c r="T120" s="146"/>
    </row>
    <row r="121" spans="9:20" ht="51" x14ac:dyDescent="0.2">
      <c r="I121" s="156" t="s">
        <v>571</v>
      </c>
      <c r="J121" s="167" t="s">
        <v>570</v>
      </c>
      <c r="K121" s="167" t="s">
        <v>514</v>
      </c>
      <c r="L121" s="169">
        <v>798183</v>
      </c>
      <c r="M121" s="168" t="s">
        <v>572</v>
      </c>
      <c r="N121" s="151"/>
      <c r="O121" s="151"/>
      <c r="P121" s="146"/>
      <c r="Q121" s="145"/>
      <c r="R121" s="146"/>
      <c r="S121" s="147"/>
      <c r="T121" s="146"/>
    </row>
    <row r="122" spans="9:20" ht="51" x14ac:dyDescent="0.2">
      <c r="I122" s="156" t="s">
        <v>574</v>
      </c>
      <c r="J122" s="167" t="s">
        <v>573</v>
      </c>
      <c r="K122" s="167" t="s">
        <v>568</v>
      </c>
      <c r="L122" s="167">
        <v>798186</v>
      </c>
      <c r="M122" s="168" t="s">
        <v>575</v>
      </c>
      <c r="N122" s="151"/>
      <c r="O122" s="151"/>
      <c r="P122" s="146"/>
      <c r="Q122" s="145"/>
      <c r="R122" s="146"/>
      <c r="S122" s="147"/>
      <c r="T122" s="146"/>
    </row>
    <row r="123" spans="9:20" ht="25.5" x14ac:dyDescent="0.2">
      <c r="I123" s="156" t="s">
        <v>577</v>
      </c>
      <c r="J123" s="167" t="s">
        <v>576</v>
      </c>
      <c r="K123" s="167" t="s">
        <v>578</v>
      </c>
      <c r="L123" s="167">
        <v>798187</v>
      </c>
      <c r="M123" s="168" t="s">
        <v>579</v>
      </c>
      <c r="N123" s="151"/>
      <c r="O123" s="151"/>
      <c r="P123" s="146"/>
      <c r="Q123" s="145"/>
      <c r="R123" s="146"/>
      <c r="S123" s="146"/>
      <c r="T123" s="146"/>
    </row>
    <row r="124" spans="9:20" ht="25.5" x14ac:dyDescent="0.2">
      <c r="I124" s="156" t="s">
        <v>581</v>
      </c>
      <c r="J124" s="167" t="s">
        <v>580</v>
      </c>
      <c r="K124" s="167" t="s">
        <v>578</v>
      </c>
      <c r="L124" s="167">
        <v>798188</v>
      </c>
      <c r="M124" s="168" t="s">
        <v>582</v>
      </c>
      <c r="N124" s="151"/>
      <c r="O124" s="151"/>
      <c r="P124" s="146"/>
      <c r="Q124" s="145"/>
      <c r="R124" s="146"/>
      <c r="S124" s="146"/>
      <c r="T124" s="146"/>
    </row>
    <row r="125" spans="9:20" ht="38.25" x14ac:dyDescent="0.2">
      <c r="I125" s="156" t="s">
        <v>584</v>
      </c>
      <c r="J125" s="167" t="s">
        <v>583</v>
      </c>
      <c r="K125" s="167" t="s">
        <v>530</v>
      </c>
      <c r="L125" s="167">
        <v>798189</v>
      </c>
      <c r="M125" s="168" t="s">
        <v>585</v>
      </c>
      <c r="N125" s="151"/>
      <c r="O125" s="151"/>
      <c r="P125" s="146"/>
      <c r="Q125" s="145"/>
      <c r="R125" s="146"/>
      <c r="S125" s="146"/>
      <c r="T125" s="146"/>
    </row>
    <row r="126" spans="9:20" ht="25.5" x14ac:dyDescent="0.2">
      <c r="I126" s="156" t="s">
        <v>587</v>
      </c>
      <c r="J126" s="167" t="s">
        <v>586</v>
      </c>
      <c r="K126" s="167" t="s">
        <v>530</v>
      </c>
      <c r="L126" s="167">
        <v>798190</v>
      </c>
      <c r="M126" s="168" t="s">
        <v>588</v>
      </c>
      <c r="N126" s="151"/>
      <c r="O126" s="151"/>
      <c r="P126" s="146"/>
      <c r="Q126" s="145"/>
      <c r="R126" s="146"/>
      <c r="S126" s="146"/>
      <c r="T126" s="146"/>
    </row>
    <row r="127" spans="9:20" ht="51" x14ac:dyDescent="0.2">
      <c r="I127" s="156" t="s">
        <v>808</v>
      </c>
      <c r="J127" s="167" t="s">
        <v>789</v>
      </c>
      <c r="K127" s="170" t="s">
        <v>820</v>
      </c>
      <c r="L127" s="167">
        <v>798195</v>
      </c>
      <c r="M127" s="168" t="s">
        <v>812</v>
      </c>
      <c r="N127" s="151"/>
      <c r="O127" s="151"/>
      <c r="P127" s="146"/>
      <c r="Q127" s="145"/>
      <c r="R127" s="146"/>
      <c r="S127" s="146"/>
      <c r="T127" s="146"/>
    </row>
    <row r="128" spans="9:20" ht="38.25" x14ac:dyDescent="0.2">
      <c r="I128" s="156" t="s">
        <v>809</v>
      </c>
      <c r="J128" s="167" t="s">
        <v>790</v>
      </c>
      <c r="K128" s="170" t="s">
        <v>820</v>
      </c>
      <c r="L128" s="167">
        <v>798196</v>
      </c>
      <c r="M128" s="168" t="s">
        <v>813</v>
      </c>
      <c r="N128" s="151"/>
      <c r="O128" s="151"/>
      <c r="P128" s="146"/>
      <c r="Q128" s="145"/>
      <c r="R128" s="146"/>
      <c r="S128" s="146"/>
      <c r="T128" s="146"/>
    </row>
    <row r="129" spans="9:20" ht="51" x14ac:dyDescent="0.2">
      <c r="I129" s="156" t="s">
        <v>810</v>
      </c>
      <c r="J129" s="167" t="s">
        <v>791</v>
      </c>
      <c r="K129" s="170" t="s">
        <v>820</v>
      </c>
      <c r="L129" s="167">
        <v>798197</v>
      </c>
      <c r="M129" s="168" t="s">
        <v>814</v>
      </c>
      <c r="N129" s="151"/>
      <c r="O129" s="151"/>
      <c r="P129" s="146"/>
      <c r="Q129" s="145"/>
      <c r="R129" s="146"/>
      <c r="S129" s="146"/>
      <c r="T129" s="146"/>
    </row>
    <row r="130" spans="9:20" ht="38.25" x14ac:dyDescent="0.2">
      <c r="I130" s="156" t="s">
        <v>811</v>
      </c>
      <c r="J130" s="167" t="s">
        <v>792</v>
      </c>
      <c r="K130" s="170" t="s">
        <v>821</v>
      </c>
      <c r="L130" s="167">
        <v>798198</v>
      </c>
      <c r="M130" s="168" t="s">
        <v>815</v>
      </c>
      <c r="N130" s="151"/>
      <c r="O130" s="151"/>
      <c r="P130" s="146"/>
      <c r="Q130" s="145"/>
      <c r="R130" s="146"/>
      <c r="S130" s="146"/>
      <c r="T130" s="146"/>
    </row>
    <row r="131" spans="9:20" ht="114.75" x14ac:dyDescent="0.2">
      <c r="I131" s="156" t="s">
        <v>590</v>
      </c>
      <c r="J131" s="167" t="s">
        <v>589</v>
      </c>
      <c r="K131" s="167" t="s">
        <v>564</v>
      </c>
      <c r="L131" s="169">
        <v>798201</v>
      </c>
      <c r="M131" s="168" t="s">
        <v>591</v>
      </c>
      <c r="N131" s="151"/>
      <c r="O131" s="151"/>
      <c r="P131" s="146"/>
      <c r="Q131" s="145"/>
      <c r="R131" s="146"/>
      <c r="S131" s="146"/>
      <c r="T131" s="146"/>
    </row>
    <row r="132" spans="9:20" ht="127.5" x14ac:dyDescent="0.2">
      <c r="I132" s="156" t="s">
        <v>785</v>
      </c>
      <c r="J132" s="167" t="s">
        <v>592</v>
      </c>
      <c r="K132" s="167" t="s">
        <v>564</v>
      </c>
      <c r="L132" s="169">
        <v>798202</v>
      </c>
      <c r="M132" s="168" t="s">
        <v>593</v>
      </c>
      <c r="N132" s="151"/>
      <c r="O132" s="151"/>
      <c r="P132" s="146"/>
      <c r="Q132" s="145"/>
      <c r="R132" s="146"/>
      <c r="S132" s="147"/>
      <c r="T132" s="146"/>
    </row>
    <row r="133" spans="9:20" ht="102" x14ac:dyDescent="0.2">
      <c r="I133" s="156" t="s">
        <v>595</v>
      </c>
      <c r="J133" s="167" t="s">
        <v>594</v>
      </c>
      <c r="K133" s="167" t="s">
        <v>596</v>
      </c>
      <c r="L133" s="169">
        <v>798203</v>
      </c>
      <c r="M133" s="168" t="s">
        <v>597</v>
      </c>
      <c r="N133" s="151"/>
      <c r="O133" s="151"/>
      <c r="P133" s="146"/>
      <c r="Q133" s="145"/>
      <c r="R133" s="146"/>
      <c r="S133" s="147"/>
      <c r="T133" s="146"/>
    </row>
    <row r="134" spans="9:20" ht="63.75" x14ac:dyDescent="0.2">
      <c r="I134" s="156" t="s">
        <v>599</v>
      </c>
      <c r="J134" s="167" t="s">
        <v>598</v>
      </c>
      <c r="K134" s="167" t="s">
        <v>596</v>
      </c>
      <c r="L134" s="169">
        <v>798205</v>
      </c>
      <c r="M134" s="168" t="s">
        <v>600</v>
      </c>
      <c r="N134" s="151"/>
      <c r="O134" s="151"/>
      <c r="P134" s="146"/>
      <c r="Q134" s="145"/>
      <c r="R134" s="146"/>
      <c r="S134" s="147"/>
      <c r="T134" s="146"/>
    </row>
    <row r="135" spans="9:20" ht="51" x14ac:dyDescent="0.2">
      <c r="I135" s="156" t="s">
        <v>602</v>
      </c>
      <c r="J135" s="167" t="s">
        <v>601</v>
      </c>
      <c r="K135" s="167" t="s">
        <v>603</v>
      </c>
      <c r="L135" s="169">
        <v>798209</v>
      </c>
      <c r="M135" s="168" t="s">
        <v>604</v>
      </c>
      <c r="N135" s="151"/>
      <c r="O135" s="151"/>
      <c r="P135" s="146"/>
      <c r="Q135" s="145"/>
      <c r="R135" s="146"/>
      <c r="S135" s="147"/>
      <c r="T135" s="146"/>
    </row>
    <row r="136" spans="9:20" ht="51" x14ac:dyDescent="0.2">
      <c r="I136" s="156" t="s">
        <v>786</v>
      </c>
      <c r="J136" s="167" t="s">
        <v>787</v>
      </c>
      <c r="K136" s="170" t="s">
        <v>819</v>
      </c>
      <c r="L136" s="169">
        <v>798210</v>
      </c>
      <c r="M136" s="168" t="s">
        <v>788</v>
      </c>
      <c r="N136" s="151"/>
      <c r="O136" s="151"/>
      <c r="P136" s="146"/>
      <c r="Q136" s="145"/>
      <c r="R136" s="146"/>
      <c r="S136" s="147"/>
      <c r="T136" s="146"/>
    </row>
    <row r="137" spans="9:20" ht="76.5" x14ac:dyDescent="0.2">
      <c r="I137" s="156" t="s">
        <v>606</v>
      </c>
      <c r="J137" s="167" t="s">
        <v>605</v>
      </c>
      <c r="K137" s="167" t="s">
        <v>607</v>
      </c>
      <c r="L137" s="169">
        <v>798211</v>
      </c>
      <c r="M137" s="168" t="s">
        <v>608</v>
      </c>
      <c r="N137" s="151"/>
      <c r="O137" s="151"/>
      <c r="P137" s="146"/>
      <c r="Q137" s="145"/>
      <c r="R137" s="146"/>
      <c r="S137" s="147"/>
      <c r="T137" s="146"/>
    </row>
    <row r="138" spans="9:20" ht="114.75" x14ac:dyDescent="0.2">
      <c r="I138" s="156" t="s">
        <v>610</v>
      </c>
      <c r="J138" s="167" t="s">
        <v>609</v>
      </c>
      <c r="K138" s="167" t="s">
        <v>611</v>
      </c>
      <c r="L138" s="169">
        <v>798212</v>
      </c>
      <c r="M138" s="168" t="s">
        <v>612</v>
      </c>
      <c r="N138" s="151"/>
      <c r="O138" s="151"/>
      <c r="P138" s="146"/>
      <c r="Q138" s="145"/>
      <c r="R138" s="146"/>
      <c r="S138" s="147"/>
      <c r="T138" s="146"/>
    </row>
    <row r="139" spans="9:20" ht="63.75" x14ac:dyDescent="0.2">
      <c r="I139" s="156" t="s">
        <v>614</v>
      </c>
      <c r="J139" s="167" t="s">
        <v>613</v>
      </c>
      <c r="K139" s="167" t="s">
        <v>611</v>
      </c>
      <c r="L139" s="169">
        <v>798213</v>
      </c>
      <c r="M139" s="168" t="s">
        <v>615</v>
      </c>
      <c r="N139" s="151"/>
      <c r="O139" s="151"/>
      <c r="P139" s="146"/>
      <c r="Q139" s="145"/>
      <c r="R139" s="146"/>
      <c r="S139" s="147"/>
      <c r="T139" s="146"/>
    </row>
    <row r="140" spans="9:20" ht="51" x14ac:dyDescent="0.2">
      <c r="I140" s="156" t="s">
        <v>617</v>
      </c>
      <c r="J140" s="167" t="s">
        <v>616</v>
      </c>
      <c r="K140" s="167" t="s">
        <v>611</v>
      </c>
      <c r="L140" s="169">
        <v>798214</v>
      </c>
      <c r="M140" s="168" t="s">
        <v>618</v>
      </c>
      <c r="N140" s="151"/>
      <c r="O140" s="151"/>
      <c r="P140" s="146"/>
      <c r="Q140" s="145"/>
      <c r="R140" s="146"/>
      <c r="S140" s="147"/>
      <c r="T140" s="146"/>
    </row>
    <row r="141" spans="9:20" ht="51" x14ac:dyDescent="0.2">
      <c r="I141" s="156" t="s">
        <v>620</v>
      </c>
      <c r="J141" s="167" t="s">
        <v>619</v>
      </c>
      <c r="K141" s="167" t="s">
        <v>621</v>
      </c>
      <c r="L141" s="169">
        <v>798215</v>
      </c>
      <c r="M141" s="168" t="s">
        <v>622</v>
      </c>
      <c r="N141" s="151"/>
      <c r="O141" s="151"/>
      <c r="P141" s="146"/>
      <c r="Q141" s="145"/>
      <c r="R141" s="146"/>
      <c r="S141" s="147"/>
      <c r="T141" s="146"/>
    </row>
    <row r="142" spans="9:20" ht="51" x14ac:dyDescent="0.2">
      <c r="I142" s="156" t="s">
        <v>624</v>
      </c>
      <c r="J142" s="167" t="s">
        <v>623</v>
      </c>
      <c r="K142" s="167" t="s">
        <v>499</v>
      </c>
      <c r="L142" s="169">
        <v>798216</v>
      </c>
      <c r="M142" s="168" t="s">
        <v>625</v>
      </c>
      <c r="N142" s="151"/>
      <c r="O142" s="151"/>
      <c r="P142" s="146"/>
      <c r="Q142" s="145"/>
      <c r="R142" s="146"/>
      <c r="S142" s="147"/>
      <c r="T142" s="146"/>
    </row>
    <row r="143" spans="9:20" ht="25.5" x14ac:dyDescent="0.2">
      <c r="I143" s="156" t="s">
        <v>626</v>
      </c>
      <c r="J143" s="167" t="s">
        <v>706</v>
      </c>
      <c r="K143" s="167" t="s">
        <v>627</v>
      </c>
      <c r="L143" s="169">
        <v>798255</v>
      </c>
      <c r="M143" s="168" t="s">
        <v>628</v>
      </c>
      <c r="N143" s="151"/>
      <c r="O143" s="151"/>
      <c r="P143" s="146"/>
      <c r="Q143" s="145"/>
      <c r="R143" s="146"/>
      <c r="S143" s="147"/>
      <c r="T143" s="146"/>
    </row>
    <row r="144" spans="9:20" ht="25.5" x14ac:dyDescent="0.2">
      <c r="I144" s="156" t="s">
        <v>629</v>
      </c>
      <c r="J144" s="167" t="s">
        <v>707</v>
      </c>
      <c r="K144" s="167" t="s">
        <v>630</v>
      </c>
      <c r="L144" s="169">
        <v>798248</v>
      </c>
      <c r="M144" s="168" t="s">
        <v>631</v>
      </c>
      <c r="N144" s="151"/>
      <c r="O144" s="151"/>
      <c r="P144" s="146"/>
      <c r="Q144" s="145"/>
      <c r="R144" s="146"/>
      <c r="S144" s="147"/>
      <c r="T144" s="146"/>
    </row>
    <row r="145" spans="9:20" ht="25.5" x14ac:dyDescent="0.2">
      <c r="I145" s="156" t="s">
        <v>632</v>
      </c>
      <c r="J145" s="167" t="s">
        <v>708</v>
      </c>
      <c r="K145" s="167" t="s">
        <v>630</v>
      </c>
      <c r="L145" s="169">
        <v>798249</v>
      </c>
      <c r="M145" s="168" t="s">
        <v>633</v>
      </c>
      <c r="N145" s="151"/>
      <c r="O145" s="151"/>
      <c r="P145" s="146"/>
      <c r="Q145" s="145"/>
      <c r="R145" s="146"/>
      <c r="S145" s="147"/>
      <c r="T145" s="146"/>
    </row>
    <row r="146" spans="9:20" ht="51" x14ac:dyDescent="0.2">
      <c r="I146" s="156" t="s">
        <v>634</v>
      </c>
      <c r="J146" s="167" t="s">
        <v>709</v>
      </c>
      <c r="K146" s="167" t="s">
        <v>332</v>
      </c>
      <c r="L146" s="169">
        <v>798257</v>
      </c>
      <c r="M146" s="168" t="s">
        <v>635</v>
      </c>
      <c r="N146" s="151"/>
      <c r="O146" s="151"/>
      <c r="P146" s="146"/>
      <c r="Q146" s="145"/>
      <c r="R146" s="146"/>
      <c r="S146" s="147"/>
      <c r="T146" s="146"/>
    </row>
    <row r="147" spans="9:20" ht="63.75" x14ac:dyDescent="0.2">
      <c r="I147" s="156" t="s">
        <v>636</v>
      </c>
      <c r="J147" s="167" t="s">
        <v>710</v>
      </c>
      <c r="K147" s="167" t="s">
        <v>637</v>
      </c>
      <c r="L147" s="169">
        <v>798251</v>
      </c>
      <c r="M147" s="168" t="s">
        <v>638</v>
      </c>
      <c r="N147" s="151"/>
      <c r="O147" s="151"/>
      <c r="P147" s="146"/>
      <c r="Q147" s="145"/>
      <c r="R147" s="146"/>
      <c r="S147" s="147"/>
      <c r="T147" s="146"/>
    </row>
    <row r="148" spans="9:20" ht="38.25" x14ac:dyDescent="0.2">
      <c r="I148" s="156" t="s">
        <v>639</v>
      </c>
      <c r="J148" s="167" t="s">
        <v>711</v>
      </c>
      <c r="K148" s="167" t="s">
        <v>637</v>
      </c>
      <c r="L148" s="167">
        <v>798252</v>
      </c>
      <c r="M148" s="168" t="s">
        <v>640</v>
      </c>
      <c r="N148" s="151"/>
      <c r="O148" s="151"/>
      <c r="P148" s="146"/>
      <c r="Q148" s="145"/>
      <c r="R148" s="146"/>
      <c r="S148" s="147"/>
      <c r="T148" s="146"/>
    </row>
    <row r="149" spans="9:20" ht="38.25" x14ac:dyDescent="0.2">
      <c r="I149" s="156" t="s">
        <v>641</v>
      </c>
      <c r="J149" s="167" t="s">
        <v>712</v>
      </c>
      <c r="K149" s="167" t="s">
        <v>637</v>
      </c>
      <c r="L149" s="167">
        <v>798253</v>
      </c>
      <c r="M149" s="168" t="s">
        <v>642</v>
      </c>
      <c r="N149" s="151"/>
      <c r="O149" s="151"/>
      <c r="P149" s="146"/>
      <c r="Q149" s="145"/>
      <c r="R149" s="146"/>
      <c r="S149" s="146"/>
      <c r="T149" s="146"/>
    </row>
    <row r="150" spans="9:20" ht="38.25" x14ac:dyDescent="0.2">
      <c r="I150" s="156" t="s">
        <v>643</v>
      </c>
      <c r="J150" s="167" t="s">
        <v>713</v>
      </c>
      <c r="K150" s="167" t="s">
        <v>637</v>
      </c>
      <c r="L150" s="169">
        <v>798254</v>
      </c>
      <c r="M150" s="168" t="s">
        <v>644</v>
      </c>
      <c r="N150" s="151"/>
      <c r="O150" s="151"/>
      <c r="P150" s="146"/>
      <c r="Q150" s="145"/>
      <c r="R150" s="146"/>
      <c r="S150" s="146"/>
      <c r="T150" s="146"/>
    </row>
    <row r="151" spans="9:20" ht="76.5" x14ac:dyDescent="0.2">
      <c r="I151" s="156" t="s">
        <v>645</v>
      </c>
      <c r="J151" s="167" t="s">
        <v>548</v>
      </c>
      <c r="K151" s="167" t="s">
        <v>627</v>
      </c>
      <c r="L151" s="169">
        <v>798255</v>
      </c>
      <c r="M151" s="168" t="s">
        <v>646</v>
      </c>
      <c r="N151" s="151"/>
      <c r="O151" s="151"/>
      <c r="P151" s="146"/>
      <c r="Q151" s="145"/>
      <c r="R151" s="146"/>
      <c r="S151" s="147"/>
      <c r="T151" s="146"/>
    </row>
    <row r="152" spans="9:20" ht="76.5" x14ac:dyDescent="0.2">
      <c r="I152" s="156" t="s">
        <v>647</v>
      </c>
      <c r="J152" s="167" t="s">
        <v>714</v>
      </c>
      <c r="K152" s="167" t="s">
        <v>332</v>
      </c>
      <c r="L152" s="169">
        <v>798257</v>
      </c>
      <c r="M152" s="168" t="s">
        <v>648</v>
      </c>
      <c r="N152" s="151"/>
      <c r="O152" s="151"/>
      <c r="P152" s="146"/>
      <c r="Q152" s="145"/>
      <c r="R152" s="146"/>
      <c r="S152" s="147"/>
      <c r="T152" s="146"/>
    </row>
    <row r="153" spans="9:20" ht="76.5" x14ac:dyDescent="0.2">
      <c r="I153" s="156" t="s">
        <v>649</v>
      </c>
      <c r="J153" s="167" t="s">
        <v>658</v>
      </c>
      <c r="K153" s="167" t="s">
        <v>332</v>
      </c>
      <c r="L153" s="167">
        <v>798258</v>
      </c>
      <c r="M153" s="168" t="s">
        <v>650</v>
      </c>
      <c r="N153" s="151"/>
      <c r="O153" s="151"/>
      <c r="P153" s="146"/>
      <c r="Q153" s="145"/>
      <c r="R153" s="146"/>
      <c r="S153" s="147"/>
      <c r="T153" s="146"/>
    </row>
    <row r="154" spans="9:20" ht="76.5" x14ac:dyDescent="0.2">
      <c r="I154" s="156" t="s">
        <v>651</v>
      </c>
      <c r="J154" s="167" t="s">
        <v>715</v>
      </c>
      <c r="K154" s="167" t="s">
        <v>332</v>
      </c>
      <c r="L154" s="169">
        <v>798259</v>
      </c>
      <c r="M154" s="168" t="s">
        <v>652</v>
      </c>
      <c r="N154" s="151"/>
      <c r="O154" s="151"/>
      <c r="P154" s="146"/>
      <c r="Q154" s="145"/>
      <c r="R154" s="146"/>
      <c r="S154" s="146"/>
      <c r="T154" s="146"/>
    </row>
    <row r="155" spans="9:20" ht="63.75" x14ac:dyDescent="0.2">
      <c r="I155" s="156" t="s">
        <v>552</v>
      </c>
      <c r="J155" s="167" t="s">
        <v>551</v>
      </c>
      <c r="K155" s="167" t="s">
        <v>332</v>
      </c>
      <c r="L155" s="167">
        <v>798260</v>
      </c>
      <c r="M155" s="168" t="s">
        <v>653</v>
      </c>
      <c r="N155" s="151"/>
      <c r="O155" s="151"/>
      <c r="P155" s="146"/>
      <c r="Q155" s="145"/>
      <c r="R155" s="146"/>
      <c r="S155" s="147"/>
      <c r="T155" s="146"/>
    </row>
    <row r="156" spans="9:20" ht="76.5" x14ac:dyDescent="0.2">
      <c r="I156" s="156" t="s">
        <v>654</v>
      </c>
      <c r="J156" s="167" t="s">
        <v>716</v>
      </c>
      <c r="K156" s="167" t="s">
        <v>332</v>
      </c>
      <c r="L156" s="167">
        <v>798262</v>
      </c>
      <c r="M156" s="168" t="s">
        <v>655</v>
      </c>
      <c r="N156" s="151"/>
      <c r="O156" s="151"/>
      <c r="P156" s="146"/>
      <c r="Q156" s="145"/>
      <c r="R156" s="146"/>
      <c r="S156" s="146"/>
      <c r="T156" s="146"/>
    </row>
    <row r="157" spans="9:20" ht="76.5" x14ac:dyDescent="0.2">
      <c r="I157" s="156" t="s">
        <v>656</v>
      </c>
      <c r="J157" s="167" t="s">
        <v>717</v>
      </c>
      <c r="K157" s="167" t="s">
        <v>332</v>
      </c>
      <c r="L157" s="167">
        <v>798263</v>
      </c>
      <c r="M157" s="168" t="s">
        <v>657</v>
      </c>
      <c r="N157" s="151"/>
      <c r="O157" s="151"/>
      <c r="P157" s="146"/>
      <c r="Q157" s="145"/>
      <c r="R157" s="146"/>
      <c r="S157" s="146"/>
      <c r="T157" s="146"/>
    </row>
    <row r="158" spans="9:20" x14ac:dyDescent="0.2">
      <c r="K158" s="82" t="s">
        <v>13</v>
      </c>
      <c r="L158" s="86" t="s">
        <v>0</v>
      </c>
      <c r="N158" s="151"/>
      <c r="O158" s="151"/>
      <c r="P158" s="146"/>
      <c r="Q158" s="145"/>
      <c r="R158" s="146"/>
      <c r="S158" s="146"/>
      <c r="T158" s="146"/>
    </row>
    <row r="159" spans="9:20" x14ac:dyDescent="0.2">
      <c r="K159" s="82"/>
      <c r="L159" s="86"/>
      <c r="N159" s="151"/>
      <c r="O159" s="151"/>
      <c r="P159" s="146"/>
      <c r="Q159" s="145"/>
      <c r="R159" s="146"/>
      <c r="S159" s="146"/>
      <c r="T159" s="146"/>
    </row>
    <row r="160" spans="9:20" x14ac:dyDescent="0.2">
      <c r="K160" s="83" t="s">
        <v>49</v>
      </c>
      <c r="L160" s="83" t="s">
        <v>49</v>
      </c>
      <c r="N160" s="151"/>
      <c r="O160" s="151"/>
      <c r="P160" s="146"/>
      <c r="Q160" s="145"/>
      <c r="R160" s="146"/>
      <c r="S160" s="146"/>
      <c r="T160" s="146"/>
    </row>
    <row r="161" spans="11:20" x14ac:dyDescent="0.2">
      <c r="K161" s="83" t="s">
        <v>195</v>
      </c>
      <c r="L161"/>
      <c r="N161" s="151"/>
      <c r="O161" s="151"/>
      <c r="P161" s="146"/>
      <c r="Q161" s="145"/>
      <c r="R161" s="146"/>
      <c r="S161" s="146"/>
      <c r="T161" s="146"/>
    </row>
    <row r="162" spans="11:20" x14ac:dyDescent="0.2">
      <c r="K162" s="83" t="s">
        <v>115</v>
      </c>
      <c r="L162" t="s">
        <v>663</v>
      </c>
    </row>
    <row r="163" spans="11:20" x14ac:dyDescent="0.2">
      <c r="K163" s="83" t="s">
        <v>111</v>
      </c>
      <c r="L163" t="s">
        <v>664</v>
      </c>
    </row>
    <row r="164" spans="11:20" x14ac:dyDescent="0.2">
      <c r="L164" t="s">
        <v>665</v>
      </c>
    </row>
    <row r="165" spans="11:20" x14ac:dyDescent="0.2">
      <c r="L165" t="s">
        <v>666</v>
      </c>
    </row>
    <row r="166" spans="11:20" x14ac:dyDescent="0.2">
      <c r="L166" t="s">
        <v>667</v>
      </c>
    </row>
    <row r="167" spans="11:20" x14ac:dyDescent="0.2">
      <c r="L167" t="s">
        <v>668</v>
      </c>
    </row>
    <row r="168" spans="11:20" x14ac:dyDescent="0.2">
      <c r="L168" t="s">
        <v>669</v>
      </c>
    </row>
    <row r="169" spans="11:20" x14ac:dyDescent="0.2">
      <c r="L169" t="s">
        <v>670</v>
      </c>
    </row>
    <row r="170" spans="11:20" x14ac:dyDescent="0.2">
      <c r="L170" t="s">
        <v>671</v>
      </c>
    </row>
    <row r="171" spans="11:20" x14ac:dyDescent="0.2">
      <c r="L171" t="s">
        <v>672</v>
      </c>
    </row>
    <row r="172" spans="11:20" x14ac:dyDescent="0.2">
      <c r="L172" t="s">
        <v>673</v>
      </c>
    </row>
    <row r="173" spans="11:20" x14ac:dyDescent="0.2">
      <c r="L173" t="s">
        <v>674</v>
      </c>
    </row>
    <row r="174" spans="11:20" x14ac:dyDescent="0.2">
      <c r="L174" t="s">
        <v>675</v>
      </c>
    </row>
    <row r="175" spans="11:20" x14ac:dyDescent="0.2">
      <c r="L175" t="s">
        <v>676</v>
      </c>
    </row>
    <row r="176" spans="11:20" x14ac:dyDescent="0.2">
      <c r="L176" t="s">
        <v>677</v>
      </c>
    </row>
    <row r="177" spans="12:12" x14ac:dyDescent="0.2">
      <c r="L177" t="s">
        <v>678</v>
      </c>
    </row>
    <row r="178" spans="12:12" x14ac:dyDescent="0.2">
      <c r="L178" t="s">
        <v>679</v>
      </c>
    </row>
    <row r="179" spans="12:12" x14ac:dyDescent="0.2">
      <c r="L179" t="s">
        <v>680</v>
      </c>
    </row>
    <row r="180" spans="12:12" x14ac:dyDescent="0.2">
      <c r="L180" t="s">
        <v>681</v>
      </c>
    </row>
    <row r="181" spans="12:12" x14ac:dyDescent="0.2">
      <c r="L181" t="s">
        <v>682</v>
      </c>
    </row>
    <row r="182" spans="12:12" x14ac:dyDescent="0.2">
      <c r="L182" t="s">
        <v>683</v>
      </c>
    </row>
    <row r="183" spans="12:12" x14ac:dyDescent="0.2">
      <c r="L183" t="s">
        <v>684</v>
      </c>
    </row>
    <row r="184" spans="12:12" x14ac:dyDescent="0.2">
      <c r="L184" t="s">
        <v>685</v>
      </c>
    </row>
    <row r="185" spans="12:12" x14ac:dyDescent="0.2">
      <c r="L185" t="s">
        <v>686</v>
      </c>
    </row>
    <row r="186" spans="12:12" x14ac:dyDescent="0.2">
      <c r="L186" t="s">
        <v>687</v>
      </c>
    </row>
    <row r="187" spans="12:12" x14ac:dyDescent="0.2">
      <c r="L187" t="s">
        <v>688</v>
      </c>
    </row>
    <row r="188" spans="12:12" x14ac:dyDescent="0.2">
      <c r="L188" t="s">
        <v>689</v>
      </c>
    </row>
    <row r="189" spans="12:12" x14ac:dyDescent="0.2">
      <c r="L189" t="s">
        <v>690</v>
      </c>
    </row>
    <row r="190" spans="12:12" x14ac:dyDescent="0.2">
      <c r="L190" t="s">
        <v>691</v>
      </c>
    </row>
    <row r="191" spans="12:12" x14ac:dyDescent="0.2">
      <c r="L191" t="s">
        <v>692</v>
      </c>
    </row>
    <row r="192" spans="12:12" x14ac:dyDescent="0.2">
      <c r="L192" t="s">
        <v>693</v>
      </c>
    </row>
    <row r="193" spans="12:12" x14ac:dyDescent="0.2">
      <c r="L193" t="s">
        <v>694</v>
      </c>
    </row>
    <row r="194" spans="12:12" x14ac:dyDescent="0.2">
      <c r="L194" t="s">
        <v>695</v>
      </c>
    </row>
    <row r="195" spans="12:12" x14ac:dyDescent="0.2">
      <c r="L195" t="s">
        <v>696</v>
      </c>
    </row>
    <row r="196" spans="12:12" x14ac:dyDescent="0.2">
      <c r="L196" t="s">
        <v>697</v>
      </c>
    </row>
    <row r="197" spans="12:12" x14ac:dyDescent="0.2">
      <c r="L197" t="s">
        <v>698</v>
      </c>
    </row>
    <row r="198" spans="12:12" x14ac:dyDescent="0.2">
      <c r="L198" t="s">
        <v>699</v>
      </c>
    </row>
    <row r="199" spans="12:12" x14ac:dyDescent="0.2">
      <c r="L199" t="s">
        <v>700</v>
      </c>
    </row>
    <row r="200" spans="12:12" x14ac:dyDescent="0.2">
      <c r="L200" t="s">
        <v>701</v>
      </c>
    </row>
  </sheetData>
  <sheetProtection formatCells="0" formatColumns="0" formatRows="0" selectLockedCells="1"/>
  <mergeCells count="52">
    <mergeCell ref="L1:L2"/>
    <mergeCell ref="A7:E7"/>
    <mergeCell ref="I7:K7"/>
    <mergeCell ref="A8:C8"/>
    <mergeCell ref="D8:E8"/>
    <mergeCell ref="F8:F11"/>
    <mergeCell ref="G8:G11"/>
    <mergeCell ref="H8:H11"/>
    <mergeCell ref="J8:L8"/>
    <mergeCell ref="A9:C9"/>
    <mergeCell ref="D9:E9"/>
    <mergeCell ref="J9:L9"/>
    <mergeCell ref="A10:C10"/>
    <mergeCell ref="J10:L10"/>
    <mergeCell ref="A11:C11"/>
    <mergeCell ref="J11:L11"/>
    <mergeCell ref="E13:F13"/>
    <mergeCell ref="H13:I13"/>
    <mergeCell ref="E14:F14"/>
    <mergeCell ref="H14:I14"/>
    <mergeCell ref="E15:F15"/>
    <mergeCell ref="H15:I15"/>
    <mergeCell ref="E21:F21"/>
    <mergeCell ref="H21:I21"/>
    <mergeCell ref="E22:F22"/>
    <mergeCell ref="H22:I22"/>
    <mergeCell ref="E16:F16"/>
    <mergeCell ref="H16:I16"/>
    <mergeCell ref="E17:F17"/>
    <mergeCell ref="H17:I17"/>
    <mergeCell ref="E18:F18"/>
    <mergeCell ref="H18:I18"/>
    <mergeCell ref="H27:I27"/>
    <mergeCell ref="M1:M2"/>
    <mergeCell ref="L3:M6"/>
    <mergeCell ref="E28:F28"/>
    <mergeCell ref="H28:I28"/>
    <mergeCell ref="E19:F19"/>
    <mergeCell ref="H19:I19"/>
    <mergeCell ref="E20:F20"/>
    <mergeCell ref="H20:I20"/>
    <mergeCell ref="E27:F27"/>
    <mergeCell ref="A1:K6"/>
    <mergeCell ref="E23:F23"/>
    <mergeCell ref="H23:I23"/>
    <mergeCell ref="C44:E44"/>
    <mergeCell ref="E25:F25"/>
    <mergeCell ref="H25:I25"/>
    <mergeCell ref="E26:F26"/>
    <mergeCell ref="H26:I26"/>
    <mergeCell ref="E24:F24"/>
    <mergeCell ref="H24:I24"/>
  </mergeCells>
  <dataValidations count="6">
    <dataValidation allowBlank="1" showDropDown="1" showInputMessage="1" showErrorMessage="1" sqref="L12:M12 M14:M28 L29:M29"/>
    <dataValidation type="list" allowBlank="1" showInputMessage="1" showErrorMessage="1" prompt="Select Annex" sqref="J33">
      <formula1>$O$9:$O$10</formula1>
    </dataValidation>
    <dataValidation type="list" allowBlank="1" showErrorMessage="1" promptTitle="Failure Profile" prompt="_x000a_Please classify the failure by how repeatable it is:_x000a_" sqref="K14:K28">
      <formula1>$K$160:$K$163</formula1>
    </dataValidation>
    <dataValidation type="list" allowBlank="1" showInputMessage="1" showErrorMessage="1" sqref="L15:L28">
      <formula1>$L$160:$L$160</formula1>
    </dataValidation>
    <dataValidation type="list" allowBlank="1" showInputMessage="1" showErrorMessage="1" sqref="L14">
      <formula1>$L$161:$L$199</formula1>
    </dataValidation>
    <dataValidation type="list" allowBlank="1" showInputMessage="1" showErrorMessage="1" sqref="H14:I28">
      <formula1>$I$37:$I$157</formula1>
    </dataValidation>
  </dataValidations>
  <hyperlinks>
    <hyperlink ref="M1" r:id="rId1"/>
    <hyperlink ref="M1:M2" r:id="rId2" display="Click for Most Current RMA Form"/>
  </hyperlinks>
  <pageMargins left="0.25" right="0.25" top="0.75" bottom="0.75" header="0.3" footer="0.3"/>
  <pageSetup scale="66" orientation="landscape" verticalDpi="0"/>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4"/>
  <sheetViews>
    <sheetView workbookViewId="0">
      <selection activeCell="L1" sqref="L1:L2"/>
    </sheetView>
  </sheetViews>
  <sheetFormatPr defaultColWidth="11.42578125" defaultRowHeight="12.75" x14ac:dyDescent="0.2"/>
  <cols>
    <col min="1" max="1" width="4.42578125" style="68" customWidth="1"/>
    <col min="2" max="2" width="19.140625" style="68" customWidth="1"/>
    <col min="3" max="3" width="24.85546875" style="68" customWidth="1"/>
    <col min="4" max="4" width="13.42578125" style="68" customWidth="1"/>
    <col min="5" max="5" width="14.5703125" style="68" customWidth="1"/>
    <col min="6" max="6" width="18.5703125" style="68" customWidth="1"/>
    <col min="7" max="7" width="20.7109375" style="68" customWidth="1"/>
    <col min="8" max="8" width="16.42578125" style="68" customWidth="1"/>
    <col min="9" max="9" width="12.42578125" style="68" customWidth="1"/>
    <col min="10" max="10" width="17.42578125" style="68" customWidth="1"/>
    <col min="11" max="11" width="17.7109375" style="68" customWidth="1"/>
    <col min="12" max="12" width="16.5703125" style="68" customWidth="1"/>
    <col min="13" max="13" width="32.28515625" style="68" bestFit="1" customWidth="1"/>
    <col min="14" max="14" width="18.42578125" style="68" bestFit="1" customWidth="1"/>
    <col min="15" max="15" width="20.7109375" style="141" customWidth="1"/>
    <col min="16" max="16" width="39.5703125" style="68" bestFit="1" customWidth="1"/>
    <col min="17" max="18" width="18.7109375" style="68" bestFit="1" customWidth="1"/>
    <col min="19" max="19" width="10.42578125" style="68" customWidth="1"/>
    <col min="20" max="20" width="27.85546875" style="68" bestFit="1" customWidth="1"/>
    <col min="21" max="16384" width="11.42578125" style="68"/>
  </cols>
  <sheetData>
    <row r="1" spans="1:18" ht="27" customHeight="1" x14ac:dyDescent="0.2">
      <c r="A1" s="373" t="s">
        <v>49</v>
      </c>
      <c r="B1" s="374"/>
      <c r="C1" s="374"/>
      <c r="D1" s="374"/>
      <c r="E1" s="374"/>
      <c r="F1" s="374"/>
      <c r="G1" s="374"/>
      <c r="H1" s="374"/>
      <c r="I1" s="374"/>
      <c r="J1" s="374"/>
      <c r="K1" s="375"/>
      <c r="L1" s="326" t="s">
        <v>1376</v>
      </c>
      <c r="M1" s="314" t="s">
        <v>268</v>
      </c>
      <c r="N1" s="67"/>
      <c r="O1" s="67"/>
      <c r="P1" s="67"/>
      <c r="Q1" s="67"/>
      <c r="R1" s="67"/>
    </row>
    <row r="2" spans="1:18" ht="27" customHeight="1" thickBot="1" x14ac:dyDescent="0.25">
      <c r="A2" s="376"/>
      <c r="B2" s="377"/>
      <c r="C2" s="377"/>
      <c r="D2" s="377"/>
      <c r="E2" s="377"/>
      <c r="F2" s="377"/>
      <c r="G2" s="377"/>
      <c r="H2" s="377"/>
      <c r="I2" s="377"/>
      <c r="J2" s="377"/>
      <c r="K2" s="378"/>
      <c r="L2" s="327"/>
      <c r="M2" s="315"/>
      <c r="N2" s="67"/>
      <c r="O2" s="67"/>
      <c r="P2" s="67"/>
      <c r="Q2" s="67"/>
      <c r="R2" s="67"/>
    </row>
    <row r="3" spans="1:18" ht="15.75" customHeight="1" x14ac:dyDescent="0.2">
      <c r="A3" s="376"/>
      <c r="B3" s="377"/>
      <c r="C3" s="377"/>
      <c r="D3" s="377"/>
      <c r="E3" s="377"/>
      <c r="F3" s="377"/>
      <c r="G3" s="377"/>
      <c r="H3" s="377"/>
      <c r="I3" s="377"/>
      <c r="J3" s="377"/>
      <c r="K3" s="378"/>
      <c r="L3" s="379" t="s">
        <v>1175</v>
      </c>
      <c r="M3" s="380"/>
      <c r="N3" s="67"/>
      <c r="O3" s="67"/>
      <c r="P3" s="67"/>
      <c r="Q3" s="67"/>
      <c r="R3" s="67"/>
    </row>
    <row r="4" spans="1:18" ht="15.75" customHeight="1" x14ac:dyDescent="0.2">
      <c r="A4" s="376"/>
      <c r="B4" s="377"/>
      <c r="C4" s="377"/>
      <c r="D4" s="377"/>
      <c r="E4" s="377"/>
      <c r="F4" s="377"/>
      <c r="G4" s="377"/>
      <c r="H4" s="377"/>
      <c r="I4" s="377"/>
      <c r="J4" s="377"/>
      <c r="K4" s="378"/>
      <c r="L4" s="381"/>
      <c r="M4" s="382"/>
      <c r="N4" s="67"/>
      <c r="O4" s="67"/>
      <c r="P4" s="67"/>
      <c r="Q4" s="67"/>
      <c r="R4" s="67"/>
    </row>
    <row r="5" spans="1:18" ht="15.75" customHeight="1" x14ac:dyDescent="0.2">
      <c r="A5" s="376"/>
      <c r="B5" s="377"/>
      <c r="C5" s="377"/>
      <c r="D5" s="377"/>
      <c r="E5" s="377"/>
      <c r="F5" s="377"/>
      <c r="G5" s="377"/>
      <c r="H5" s="377"/>
      <c r="I5" s="377"/>
      <c r="J5" s="377"/>
      <c r="K5" s="378"/>
      <c r="L5" s="381"/>
      <c r="M5" s="382"/>
      <c r="N5" s="67"/>
      <c r="O5" s="67"/>
      <c r="P5" s="67"/>
      <c r="Q5" s="67"/>
      <c r="R5" s="67"/>
    </row>
    <row r="6" spans="1:18" ht="15.75" customHeight="1" thickBot="1" x14ac:dyDescent="0.25">
      <c r="A6" s="427"/>
      <c r="B6" s="428"/>
      <c r="C6" s="428"/>
      <c r="D6" s="428"/>
      <c r="E6" s="428"/>
      <c r="F6" s="428"/>
      <c r="G6" s="428"/>
      <c r="H6" s="428"/>
      <c r="I6" s="428"/>
      <c r="J6" s="428"/>
      <c r="K6" s="429"/>
      <c r="L6" s="383"/>
      <c r="M6" s="384"/>
      <c r="N6" s="69"/>
      <c r="O6" s="69"/>
      <c r="P6" s="69"/>
      <c r="Q6" s="69"/>
      <c r="R6" s="69"/>
    </row>
    <row r="7" spans="1:18" ht="13.5" thickBot="1" x14ac:dyDescent="0.25">
      <c r="A7" s="400" t="s">
        <v>51</v>
      </c>
      <c r="B7" s="401"/>
      <c r="C7" s="401"/>
      <c r="D7" s="401"/>
      <c r="E7" s="402"/>
      <c r="F7" s="71" t="s">
        <v>52</v>
      </c>
      <c r="G7" s="70" t="s">
        <v>102</v>
      </c>
      <c r="H7" s="72" t="s">
        <v>50</v>
      </c>
      <c r="I7" s="400" t="s">
        <v>972</v>
      </c>
      <c r="J7" s="437"/>
      <c r="K7" s="438"/>
      <c r="L7" s="97"/>
      <c r="M7" s="87" t="s">
        <v>103</v>
      </c>
      <c r="N7" s="73"/>
      <c r="O7" s="140"/>
      <c r="P7" s="67"/>
      <c r="Q7" s="67"/>
      <c r="R7" s="67"/>
    </row>
    <row r="8" spans="1:18" ht="12.75" customHeight="1" x14ac:dyDescent="0.2">
      <c r="A8" s="399" t="s">
        <v>104</v>
      </c>
      <c r="B8" s="397"/>
      <c r="C8" s="397"/>
      <c r="D8" s="397" t="s">
        <v>262</v>
      </c>
      <c r="E8" s="397"/>
      <c r="F8" s="447" t="s">
        <v>973</v>
      </c>
      <c r="G8" s="447" t="s">
        <v>973</v>
      </c>
      <c r="H8" s="447" t="s">
        <v>973</v>
      </c>
      <c r="I8" s="88" t="s">
        <v>105</v>
      </c>
      <c r="J8" s="395" t="s">
        <v>973</v>
      </c>
      <c r="K8" s="395"/>
      <c r="L8" s="395"/>
      <c r="M8" s="107" t="s">
        <v>100</v>
      </c>
    </row>
    <row r="9" spans="1:18" ht="12.75" customHeight="1" x14ac:dyDescent="0.2">
      <c r="A9" s="396" t="s">
        <v>818</v>
      </c>
      <c r="B9" s="395"/>
      <c r="C9" s="395"/>
      <c r="D9" s="397" t="s">
        <v>263</v>
      </c>
      <c r="E9" s="397"/>
      <c r="F9" s="448"/>
      <c r="G9" s="448"/>
      <c r="H9" s="448"/>
      <c r="I9" s="88" t="s">
        <v>106</v>
      </c>
      <c r="J9" s="398"/>
      <c r="K9" s="398"/>
      <c r="L9" s="398"/>
      <c r="M9" s="171" t="s">
        <v>818</v>
      </c>
      <c r="P9" s="74"/>
    </row>
    <row r="10" spans="1:18" x14ac:dyDescent="0.2">
      <c r="A10" s="399" t="s">
        <v>107</v>
      </c>
      <c r="B10" s="397"/>
      <c r="C10" s="397"/>
      <c r="D10" s="104" t="s">
        <v>264</v>
      </c>
      <c r="E10" s="105" t="s">
        <v>974</v>
      </c>
      <c r="F10" s="448"/>
      <c r="G10" s="448"/>
      <c r="H10" s="448"/>
      <c r="I10" s="88" t="s">
        <v>108</v>
      </c>
      <c r="J10" s="398"/>
      <c r="K10" s="398"/>
      <c r="L10" s="398"/>
      <c r="M10" s="109" t="s">
        <v>109</v>
      </c>
    </row>
    <row r="11" spans="1:18" ht="13.5" thickBot="1" x14ac:dyDescent="0.25">
      <c r="A11" s="396" t="s">
        <v>818</v>
      </c>
      <c r="B11" s="398"/>
      <c r="C11" s="398"/>
      <c r="D11" s="104" t="s">
        <v>265</v>
      </c>
      <c r="E11" s="106"/>
      <c r="F11" s="448"/>
      <c r="G11" s="448"/>
      <c r="H11" s="448"/>
      <c r="I11" s="88" t="s">
        <v>110</v>
      </c>
      <c r="J11" s="398"/>
      <c r="K11" s="398"/>
      <c r="L11" s="398"/>
      <c r="M11" s="211"/>
    </row>
    <row r="12" spans="1:18" ht="13.5" thickBot="1" x14ac:dyDescent="0.25">
      <c r="A12" s="92"/>
      <c r="B12" s="98"/>
      <c r="C12" s="98"/>
      <c r="D12" s="98"/>
      <c r="E12" s="98"/>
      <c r="F12" s="98"/>
      <c r="G12" s="98"/>
      <c r="H12" s="98"/>
      <c r="I12" s="98"/>
      <c r="J12" s="98"/>
      <c r="K12" s="98"/>
      <c r="L12" s="98"/>
      <c r="M12" s="99"/>
    </row>
    <row r="13" spans="1:18" ht="98.25" customHeight="1" thickBot="1" x14ac:dyDescent="0.25">
      <c r="A13" s="75"/>
      <c r="B13" s="212" t="s">
        <v>975</v>
      </c>
      <c r="C13" s="213" t="s">
        <v>976</v>
      </c>
      <c r="D13" s="213" t="s">
        <v>977</v>
      </c>
      <c r="E13" s="432" t="s">
        <v>978</v>
      </c>
      <c r="F13" s="433"/>
      <c r="G13" s="214" t="s">
        <v>979</v>
      </c>
      <c r="H13" s="434" t="s">
        <v>980</v>
      </c>
      <c r="I13" s="435"/>
      <c r="J13" s="213" t="s">
        <v>981</v>
      </c>
      <c r="K13" s="126" t="s">
        <v>305</v>
      </c>
      <c r="L13" s="301" t="s">
        <v>0</v>
      </c>
      <c r="M13" s="215" t="s">
        <v>320</v>
      </c>
    </row>
    <row r="14" spans="1:18" s="220" customFormat="1" ht="39" customHeight="1" thickBot="1" x14ac:dyDescent="0.25">
      <c r="A14" s="216">
        <v>1</v>
      </c>
      <c r="B14" s="292" t="s">
        <v>1311</v>
      </c>
      <c r="C14" s="208" t="str">
        <f t="shared" ref="C14:C22" si="0">IF(ISERROR(VLOOKUP(H14,$I$36:$O$105,2,FALSE)),"",VLOOKUP(H14,$I$36:$O$105,2,FALSE))</f>
        <v/>
      </c>
      <c r="D14" s="208" t="str">
        <f t="shared" ref="D14:D22" si="1">IF(ISERROR(VLOOKUP(H14,$I$36:$M$99,4,FALSE)),"",VLOOKUP(H14,$I$36:$M$99,4,FALSE))</f>
        <v/>
      </c>
      <c r="E14" s="451" t="str">
        <f t="shared" ref="E14:E21" si="2">IF(ISERROR(VLOOKUP(H14,$I$36:$M$99,5,)),"",VLOOKUP(H14,$I$36:$M$99,5,))</f>
        <v/>
      </c>
      <c r="F14" s="451"/>
      <c r="G14" s="217" t="s">
        <v>973</v>
      </c>
      <c r="H14" s="450"/>
      <c r="I14" s="450"/>
      <c r="J14" s="292" t="s">
        <v>1311</v>
      </c>
      <c r="K14" s="196" t="s">
        <v>49</v>
      </c>
      <c r="L14" s="218"/>
      <c r="M14" s="219" t="s">
        <v>49</v>
      </c>
      <c r="O14" s="221"/>
    </row>
    <row r="15" spans="1:18" s="220" customFormat="1" ht="39" customHeight="1" thickBot="1" x14ac:dyDescent="0.25">
      <c r="A15" s="216">
        <v>2</v>
      </c>
      <c r="B15" s="204"/>
      <c r="C15" s="208" t="str">
        <f t="shared" si="0"/>
        <v/>
      </c>
      <c r="D15" s="208" t="str">
        <f t="shared" si="1"/>
        <v/>
      </c>
      <c r="E15" s="449" t="str">
        <f t="shared" si="2"/>
        <v/>
      </c>
      <c r="F15" s="449"/>
      <c r="G15" s="78"/>
      <c r="H15" s="450"/>
      <c r="I15" s="450"/>
      <c r="J15" s="222"/>
      <c r="K15" s="196"/>
      <c r="L15" s="223"/>
      <c r="M15" s="224"/>
      <c r="O15" s="221"/>
    </row>
    <row r="16" spans="1:18" s="220" customFormat="1" ht="39" customHeight="1" thickBot="1" x14ac:dyDescent="0.25">
      <c r="A16" s="216">
        <v>3</v>
      </c>
      <c r="B16" s="204"/>
      <c r="C16" s="208" t="str">
        <f t="shared" si="0"/>
        <v/>
      </c>
      <c r="D16" s="208" t="str">
        <f t="shared" si="1"/>
        <v/>
      </c>
      <c r="E16" s="449" t="str">
        <f t="shared" si="2"/>
        <v/>
      </c>
      <c r="F16" s="449"/>
      <c r="G16" s="78"/>
      <c r="H16" s="450"/>
      <c r="I16" s="450"/>
      <c r="J16" s="222" t="s">
        <v>49</v>
      </c>
      <c r="K16" s="196"/>
      <c r="L16" s="223"/>
      <c r="M16" s="224"/>
      <c r="O16" s="221"/>
    </row>
    <row r="17" spans="1:15" s="220" customFormat="1" ht="39" customHeight="1" thickBot="1" x14ac:dyDescent="0.25">
      <c r="A17" s="216">
        <v>4</v>
      </c>
      <c r="B17" s="205"/>
      <c r="C17" s="208" t="str">
        <f t="shared" si="0"/>
        <v/>
      </c>
      <c r="D17" s="208" t="str">
        <f t="shared" si="1"/>
        <v/>
      </c>
      <c r="E17" s="449" t="str">
        <f t="shared" si="2"/>
        <v/>
      </c>
      <c r="F17" s="449"/>
      <c r="G17" s="78"/>
      <c r="H17" s="450"/>
      <c r="I17" s="450"/>
      <c r="J17" s="222" t="s">
        <v>49</v>
      </c>
      <c r="K17" s="196"/>
      <c r="L17" s="223"/>
      <c r="M17" s="224"/>
      <c r="O17" s="221"/>
    </row>
    <row r="18" spans="1:15" s="220" customFormat="1" ht="39" customHeight="1" thickBot="1" x14ac:dyDescent="0.25">
      <c r="A18" s="216">
        <v>5</v>
      </c>
      <c r="B18" s="204"/>
      <c r="C18" s="208" t="str">
        <f t="shared" si="0"/>
        <v/>
      </c>
      <c r="D18" s="208" t="str">
        <f t="shared" si="1"/>
        <v/>
      </c>
      <c r="E18" s="449" t="str">
        <f t="shared" si="2"/>
        <v/>
      </c>
      <c r="F18" s="449"/>
      <c r="G18" s="78"/>
      <c r="H18" s="450"/>
      <c r="I18" s="450"/>
      <c r="J18" s="222" t="s">
        <v>49</v>
      </c>
      <c r="K18" s="196"/>
      <c r="L18" s="223"/>
      <c r="M18" s="224"/>
      <c r="O18" s="221"/>
    </row>
    <row r="19" spans="1:15" s="220" customFormat="1" ht="39" customHeight="1" thickBot="1" x14ac:dyDescent="0.25">
      <c r="A19" s="216">
        <v>6</v>
      </c>
      <c r="B19" s="204"/>
      <c r="C19" s="208" t="str">
        <f t="shared" si="0"/>
        <v/>
      </c>
      <c r="D19" s="208" t="str">
        <f t="shared" si="1"/>
        <v/>
      </c>
      <c r="E19" s="449" t="str">
        <f t="shared" si="2"/>
        <v/>
      </c>
      <c r="F19" s="449"/>
      <c r="G19" s="78"/>
      <c r="H19" s="450"/>
      <c r="I19" s="450"/>
      <c r="J19" s="222" t="s">
        <v>49</v>
      </c>
      <c r="K19" s="196"/>
      <c r="L19" s="223"/>
      <c r="M19" s="224"/>
      <c r="O19" s="221"/>
    </row>
    <row r="20" spans="1:15" s="220" customFormat="1" ht="39" customHeight="1" thickBot="1" x14ac:dyDescent="0.25">
      <c r="A20" s="216">
        <v>7</v>
      </c>
      <c r="B20" s="204"/>
      <c r="C20" s="208" t="str">
        <f t="shared" si="0"/>
        <v/>
      </c>
      <c r="D20" s="208" t="str">
        <f t="shared" si="1"/>
        <v/>
      </c>
      <c r="E20" s="449" t="str">
        <f t="shared" si="2"/>
        <v/>
      </c>
      <c r="F20" s="449"/>
      <c r="G20" s="78"/>
      <c r="H20" s="450"/>
      <c r="I20" s="450"/>
      <c r="J20" s="222" t="s">
        <v>49</v>
      </c>
      <c r="K20" s="196"/>
      <c r="L20" s="223"/>
      <c r="M20" s="224"/>
      <c r="O20" s="221"/>
    </row>
    <row r="21" spans="1:15" s="220" customFormat="1" ht="39" customHeight="1" thickBot="1" x14ac:dyDescent="0.25">
      <c r="A21" s="216">
        <v>8</v>
      </c>
      <c r="B21" s="204"/>
      <c r="C21" s="208" t="str">
        <f t="shared" si="0"/>
        <v/>
      </c>
      <c r="D21" s="208" t="str">
        <f t="shared" si="1"/>
        <v/>
      </c>
      <c r="E21" s="449" t="str">
        <f t="shared" si="2"/>
        <v/>
      </c>
      <c r="F21" s="449"/>
      <c r="G21" s="78"/>
      <c r="H21" s="450"/>
      <c r="I21" s="450"/>
      <c r="J21" s="222" t="s">
        <v>49</v>
      </c>
      <c r="K21" s="196"/>
      <c r="L21" s="223"/>
      <c r="M21" s="224"/>
      <c r="O21" s="221"/>
    </row>
    <row r="22" spans="1:15" s="220" customFormat="1" ht="39" customHeight="1" thickBot="1" x14ac:dyDescent="0.25">
      <c r="A22" s="225">
        <v>9</v>
      </c>
      <c r="B22" s="204"/>
      <c r="C22" s="208" t="str">
        <f t="shared" si="0"/>
        <v/>
      </c>
      <c r="D22" s="208" t="str">
        <f t="shared" si="1"/>
        <v/>
      </c>
      <c r="E22" s="449" t="str">
        <f t="shared" ref="E22:E28" si="3">IF(ISERROR(VLOOKUP(H22,$I$36:$M$99,5,)),"",VLOOKUP(H22,$I$36:$M$99,5,))</f>
        <v/>
      </c>
      <c r="F22" s="449"/>
      <c r="G22" s="78"/>
      <c r="H22" s="450"/>
      <c r="I22" s="450"/>
      <c r="J22" s="222" t="s">
        <v>49</v>
      </c>
      <c r="K22" s="196"/>
      <c r="L22" s="223"/>
      <c r="M22" s="224"/>
      <c r="O22" s="221"/>
    </row>
    <row r="23" spans="1:15" s="220" customFormat="1" ht="39" customHeight="1" thickBot="1" x14ac:dyDescent="0.25">
      <c r="A23" s="225">
        <v>9</v>
      </c>
      <c r="B23" s="204"/>
      <c r="C23" s="208" t="str">
        <f t="shared" ref="C23:C28" si="4">IF(ISERROR(VLOOKUP(H23,$I$36:$O$105,2,FALSE)),"",VLOOKUP(H23,$I$36:$O$105,2,FALSE))</f>
        <v/>
      </c>
      <c r="D23" s="208" t="str">
        <f t="shared" ref="D23:D28" si="5">IF(ISERROR(VLOOKUP(H23,$I$36:$M$99,4,FALSE)),"",VLOOKUP(H23,$I$36:$M$99,4,FALSE))</f>
        <v/>
      </c>
      <c r="E23" s="449" t="str">
        <f t="shared" si="3"/>
        <v/>
      </c>
      <c r="F23" s="449"/>
      <c r="G23" s="78"/>
      <c r="H23" s="450"/>
      <c r="I23" s="450"/>
      <c r="J23" s="222" t="s">
        <v>49</v>
      </c>
      <c r="K23" s="196"/>
      <c r="L23" s="223"/>
      <c r="M23" s="224"/>
      <c r="O23" s="221"/>
    </row>
    <row r="24" spans="1:15" s="220" customFormat="1" ht="39" customHeight="1" thickBot="1" x14ac:dyDescent="0.25">
      <c r="A24" s="225">
        <v>9</v>
      </c>
      <c r="B24" s="204"/>
      <c r="C24" s="208" t="str">
        <f t="shared" si="4"/>
        <v/>
      </c>
      <c r="D24" s="208" t="str">
        <f t="shared" si="5"/>
        <v/>
      </c>
      <c r="E24" s="449" t="str">
        <f t="shared" si="3"/>
        <v/>
      </c>
      <c r="F24" s="449"/>
      <c r="G24" s="78"/>
      <c r="H24" s="450"/>
      <c r="I24" s="450"/>
      <c r="J24" s="222" t="s">
        <v>49</v>
      </c>
      <c r="K24" s="196"/>
      <c r="L24" s="223"/>
      <c r="M24" s="224"/>
      <c r="O24" s="221"/>
    </row>
    <row r="25" spans="1:15" s="220" customFormat="1" ht="39" customHeight="1" thickBot="1" x14ac:dyDescent="0.25">
      <c r="A25" s="225">
        <v>9</v>
      </c>
      <c r="B25" s="204"/>
      <c r="C25" s="208" t="str">
        <f t="shared" si="4"/>
        <v/>
      </c>
      <c r="D25" s="208" t="str">
        <f t="shared" si="5"/>
        <v/>
      </c>
      <c r="E25" s="449" t="str">
        <f t="shared" si="3"/>
        <v/>
      </c>
      <c r="F25" s="449"/>
      <c r="G25" s="78"/>
      <c r="H25" s="450"/>
      <c r="I25" s="450"/>
      <c r="J25" s="222" t="s">
        <v>49</v>
      </c>
      <c r="K25" s="196"/>
      <c r="L25" s="223"/>
      <c r="M25" s="224"/>
      <c r="O25" s="221"/>
    </row>
    <row r="26" spans="1:15" s="220" customFormat="1" ht="39" customHeight="1" thickBot="1" x14ac:dyDescent="0.25">
      <c r="A26" s="225">
        <v>9</v>
      </c>
      <c r="B26" s="204"/>
      <c r="C26" s="208" t="str">
        <f t="shared" si="4"/>
        <v/>
      </c>
      <c r="D26" s="208" t="str">
        <f t="shared" si="5"/>
        <v/>
      </c>
      <c r="E26" s="449" t="str">
        <f t="shared" si="3"/>
        <v/>
      </c>
      <c r="F26" s="449"/>
      <c r="G26" s="78"/>
      <c r="H26" s="450"/>
      <c r="I26" s="450"/>
      <c r="J26" s="222" t="s">
        <v>49</v>
      </c>
      <c r="K26" s="196"/>
      <c r="L26" s="223"/>
      <c r="M26" s="224"/>
      <c r="O26" s="221"/>
    </row>
    <row r="27" spans="1:15" s="220" customFormat="1" ht="39" customHeight="1" thickBot="1" x14ac:dyDescent="0.25">
      <c r="A27" s="225">
        <v>9</v>
      </c>
      <c r="B27" s="204"/>
      <c r="C27" s="208" t="str">
        <f t="shared" si="4"/>
        <v/>
      </c>
      <c r="D27" s="208" t="str">
        <f t="shared" si="5"/>
        <v/>
      </c>
      <c r="E27" s="449" t="str">
        <f t="shared" si="3"/>
        <v/>
      </c>
      <c r="F27" s="449"/>
      <c r="G27" s="78"/>
      <c r="H27" s="450"/>
      <c r="I27" s="450"/>
      <c r="J27" s="222" t="s">
        <v>49</v>
      </c>
      <c r="K27" s="196"/>
      <c r="L27" s="223"/>
      <c r="M27" s="224"/>
      <c r="O27" s="221"/>
    </row>
    <row r="28" spans="1:15" s="220" customFormat="1" ht="39" customHeight="1" thickBot="1" x14ac:dyDescent="0.25">
      <c r="A28" s="225">
        <v>9</v>
      </c>
      <c r="B28" s="204"/>
      <c r="C28" s="208" t="str">
        <f t="shared" si="4"/>
        <v/>
      </c>
      <c r="D28" s="208" t="str">
        <f t="shared" si="5"/>
        <v/>
      </c>
      <c r="E28" s="449" t="str">
        <f t="shared" si="3"/>
        <v/>
      </c>
      <c r="F28" s="449"/>
      <c r="G28" s="78"/>
      <c r="H28" s="450"/>
      <c r="I28" s="450"/>
      <c r="J28" s="222" t="s">
        <v>49</v>
      </c>
      <c r="K28" s="196"/>
      <c r="L28" s="223"/>
      <c r="M28" s="224"/>
      <c r="O28" s="221"/>
    </row>
    <row r="29" spans="1:15" ht="13.5" thickBot="1" x14ac:dyDescent="0.25">
      <c r="A29" s="92"/>
      <c r="B29" s="201"/>
      <c r="C29" s="201"/>
      <c r="D29" s="201"/>
      <c r="E29" s="201"/>
      <c r="F29" s="201"/>
      <c r="G29" s="201"/>
      <c r="H29" s="201"/>
      <c r="I29" s="201"/>
      <c r="J29" s="201"/>
      <c r="K29" s="201"/>
      <c r="L29" s="201"/>
      <c r="M29" s="226"/>
    </row>
    <row r="31" spans="1:15" x14ac:dyDescent="0.2">
      <c r="B31" s="119"/>
      <c r="C31" s="81" t="s">
        <v>196</v>
      </c>
      <c r="D31" s="81"/>
    </row>
    <row r="32" spans="1:15" x14ac:dyDescent="0.2">
      <c r="B32" s="128"/>
      <c r="C32" s="81" t="s">
        <v>112</v>
      </c>
      <c r="D32" s="81"/>
    </row>
    <row r="33" spans="3:20" x14ac:dyDescent="0.2">
      <c r="C33" s="81" t="s">
        <v>113</v>
      </c>
      <c r="D33" s="81"/>
    </row>
    <row r="34" spans="3:20" ht="20.25" x14ac:dyDescent="0.3">
      <c r="I34" s="155" t="s">
        <v>779</v>
      </c>
    </row>
    <row r="36" spans="3:20" x14ac:dyDescent="0.2">
      <c r="I36" s="158" t="s">
        <v>114</v>
      </c>
      <c r="J36" s="159" t="s">
        <v>321</v>
      </c>
      <c r="K36" s="159" t="s">
        <v>322</v>
      </c>
      <c r="L36" s="157" t="s">
        <v>117</v>
      </c>
      <c r="M36" s="142" t="s">
        <v>197</v>
      </c>
      <c r="N36" s="148"/>
      <c r="O36" s="148"/>
      <c r="P36" s="144"/>
      <c r="Q36" s="145"/>
      <c r="R36" s="144"/>
      <c r="S36" s="148"/>
      <c r="T36" s="148"/>
    </row>
    <row r="37" spans="3:20" x14ac:dyDescent="0.2">
      <c r="I37" s="139"/>
      <c r="J37" s="138"/>
      <c r="K37" s="138"/>
      <c r="L37" s="138"/>
      <c r="M37" s="143"/>
      <c r="N37" s="10"/>
      <c r="O37" s="10"/>
      <c r="P37" s="144"/>
      <c r="Q37" s="145"/>
      <c r="R37" s="144"/>
      <c r="S37" s="144"/>
      <c r="T37" s="144"/>
    </row>
    <row r="38" spans="3:20" x14ac:dyDescent="0.2">
      <c r="I38" t="s">
        <v>982</v>
      </c>
      <c r="J38" s="227" t="s">
        <v>983</v>
      </c>
      <c r="K38" s="167"/>
      <c r="L38" s="228">
        <v>795553</v>
      </c>
      <c r="M38" s="227" t="s">
        <v>984</v>
      </c>
      <c r="N38" s="10"/>
      <c r="O38" s="10"/>
      <c r="P38" s="146"/>
      <c r="Q38" s="145"/>
      <c r="R38" s="146"/>
      <c r="S38" s="147"/>
      <c r="T38" s="146"/>
    </row>
    <row r="39" spans="3:20" x14ac:dyDescent="0.2">
      <c r="I39" t="s">
        <v>985</v>
      </c>
      <c r="J39" s="227" t="s">
        <v>986</v>
      </c>
      <c r="K39" s="167"/>
      <c r="L39" s="228">
        <v>797306</v>
      </c>
      <c r="M39" s="227" t="s">
        <v>987</v>
      </c>
      <c r="N39" s="10"/>
      <c r="O39" s="10"/>
      <c r="P39" s="146"/>
      <c r="Q39" s="145"/>
      <c r="R39" s="146"/>
      <c r="S39" s="147"/>
      <c r="T39" s="146"/>
    </row>
    <row r="40" spans="3:20" x14ac:dyDescent="0.2">
      <c r="E40" s="84"/>
      <c r="I40" t="s">
        <v>988</v>
      </c>
      <c r="J40" s="227" t="s">
        <v>989</v>
      </c>
      <c r="K40" s="167"/>
      <c r="L40" s="228">
        <v>797354</v>
      </c>
      <c r="M40" s="227" t="s">
        <v>990</v>
      </c>
      <c r="N40" s="10"/>
      <c r="O40" s="10"/>
      <c r="P40" s="146"/>
      <c r="Q40" s="145"/>
      <c r="R40" s="146"/>
      <c r="S40" s="147"/>
      <c r="T40" s="146"/>
    </row>
    <row r="41" spans="3:20" x14ac:dyDescent="0.2">
      <c r="I41" t="s">
        <v>991</v>
      </c>
      <c r="J41" s="227" t="s">
        <v>992</v>
      </c>
      <c r="K41" s="167"/>
      <c r="L41" s="228">
        <v>795374</v>
      </c>
      <c r="M41" s="227" t="s">
        <v>993</v>
      </c>
      <c r="N41" s="10"/>
      <c r="O41" s="10"/>
      <c r="P41" s="146"/>
      <c r="Q41" s="145"/>
      <c r="R41" s="146"/>
      <c r="S41" s="147"/>
      <c r="T41" s="146"/>
    </row>
    <row r="42" spans="3:20" x14ac:dyDescent="0.2">
      <c r="I42" t="s">
        <v>994</v>
      </c>
      <c r="J42" s="227" t="s">
        <v>995</v>
      </c>
      <c r="K42" s="167"/>
      <c r="L42" s="228">
        <v>795468</v>
      </c>
      <c r="M42" s="227" t="s">
        <v>996</v>
      </c>
      <c r="N42" s="10"/>
      <c r="O42" s="10"/>
      <c r="P42" s="146"/>
      <c r="Q42" s="145"/>
      <c r="R42" s="146"/>
      <c r="S42" s="147"/>
      <c r="T42" s="146"/>
    </row>
    <row r="43" spans="3:20" x14ac:dyDescent="0.2">
      <c r="I43" t="s">
        <v>997</v>
      </c>
      <c r="J43" s="227" t="s">
        <v>998</v>
      </c>
      <c r="K43" s="167"/>
      <c r="L43" s="228">
        <v>795375</v>
      </c>
      <c r="M43" s="227" t="s">
        <v>999</v>
      </c>
      <c r="N43" s="10"/>
      <c r="O43" s="10"/>
      <c r="P43" s="146"/>
      <c r="Q43" s="145"/>
      <c r="R43" s="146"/>
      <c r="S43" s="147"/>
      <c r="T43" s="146"/>
    </row>
    <row r="44" spans="3:20" x14ac:dyDescent="0.2">
      <c r="C44" s="385"/>
      <c r="D44" s="385"/>
      <c r="E44" s="385"/>
      <c r="I44" t="s">
        <v>1000</v>
      </c>
      <c r="J44" s="227" t="s">
        <v>1001</v>
      </c>
      <c r="K44" s="167"/>
      <c r="L44" s="228">
        <v>797364</v>
      </c>
      <c r="M44" s="227" t="s">
        <v>1002</v>
      </c>
      <c r="N44" s="10"/>
      <c r="O44" s="10"/>
      <c r="P44" s="146"/>
      <c r="Q44" s="145"/>
      <c r="R44" s="146"/>
      <c r="S44" s="147"/>
      <c r="T44" s="146"/>
    </row>
    <row r="45" spans="3:20" x14ac:dyDescent="0.2">
      <c r="I45" t="s">
        <v>1003</v>
      </c>
      <c r="J45" s="227" t="s">
        <v>1004</v>
      </c>
      <c r="K45" s="167"/>
      <c r="L45" s="228">
        <v>795376</v>
      </c>
      <c r="M45" s="227" t="s">
        <v>1005</v>
      </c>
      <c r="N45" s="10"/>
      <c r="O45" s="10"/>
      <c r="P45" s="146"/>
      <c r="Q45" s="145"/>
      <c r="R45" s="146"/>
      <c r="S45" s="147"/>
      <c r="T45" s="146"/>
    </row>
    <row r="46" spans="3:20" x14ac:dyDescent="0.2">
      <c r="I46" t="s">
        <v>1006</v>
      </c>
      <c r="J46" s="227" t="s">
        <v>1007</v>
      </c>
      <c r="K46" s="167"/>
      <c r="L46" s="228">
        <v>795377</v>
      </c>
      <c r="M46" s="227" t="s">
        <v>1008</v>
      </c>
      <c r="N46" s="10"/>
      <c r="O46" s="10"/>
      <c r="P46" s="146"/>
      <c r="Q46" s="145"/>
      <c r="R46" s="146"/>
      <c r="S46" s="147"/>
      <c r="T46" s="146"/>
    </row>
    <row r="47" spans="3:20" x14ac:dyDescent="0.2">
      <c r="I47" t="s">
        <v>1009</v>
      </c>
      <c r="J47" s="227" t="s">
        <v>1010</v>
      </c>
      <c r="K47" s="167"/>
      <c r="L47" s="228">
        <v>795469</v>
      </c>
      <c r="M47" s="227" t="s">
        <v>1011</v>
      </c>
      <c r="N47" s="10"/>
      <c r="O47" s="10"/>
      <c r="P47" s="146"/>
      <c r="Q47" s="145"/>
      <c r="R47" s="146"/>
      <c r="S47" s="147"/>
      <c r="T47" s="146"/>
    </row>
    <row r="48" spans="3:20" x14ac:dyDescent="0.2">
      <c r="I48" t="s">
        <v>1012</v>
      </c>
      <c r="J48" s="227" t="s">
        <v>1013</v>
      </c>
      <c r="K48" s="167"/>
      <c r="L48" s="228">
        <v>797320</v>
      </c>
      <c r="M48" s="227" t="s">
        <v>1014</v>
      </c>
      <c r="N48" s="10"/>
      <c r="O48" s="10"/>
      <c r="P48" s="146"/>
      <c r="Q48" s="145"/>
      <c r="R48" s="146"/>
      <c r="S48" s="147"/>
      <c r="T48" s="146"/>
    </row>
    <row r="49" spans="9:20" x14ac:dyDescent="0.2">
      <c r="I49" t="s">
        <v>1015</v>
      </c>
      <c r="J49" s="227" t="s">
        <v>1016</v>
      </c>
      <c r="K49" s="167"/>
      <c r="L49" s="228">
        <v>795381</v>
      </c>
      <c r="M49" s="227" t="s">
        <v>1017</v>
      </c>
      <c r="N49" s="10"/>
      <c r="O49" s="10"/>
      <c r="P49" s="146"/>
      <c r="Q49" s="145"/>
      <c r="R49" s="146"/>
      <c r="S49" s="147"/>
      <c r="T49" s="146"/>
    </row>
    <row r="50" spans="9:20" x14ac:dyDescent="0.2">
      <c r="I50" t="s">
        <v>1018</v>
      </c>
      <c r="J50" s="227" t="s">
        <v>1019</v>
      </c>
      <c r="K50" s="167"/>
      <c r="L50" s="228">
        <v>795526</v>
      </c>
      <c r="M50" s="227" t="s">
        <v>1020</v>
      </c>
      <c r="N50" s="10"/>
      <c r="O50" s="10"/>
      <c r="P50" s="146"/>
      <c r="Q50" s="145"/>
      <c r="R50" s="146"/>
      <c r="S50" s="147"/>
      <c r="T50" s="146"/>
    </row>
    <row r="51" spans="9:20" x14ac:dyDescent="0.2">
      <c r="I51" t="s">
        <v>1021</v>
      </c>
      <c r="J51" s="227" t="s">
        <v>1022</v>
      </c>
      <c r="K51" s="167"/>
      <c r="L51" s="228">
        <v>797355</v>
      </c>
      <c r="M51" s="227" t="s">
        <v>1023</v>
      </c>
      <c r="N51" s="10"/>
      <c r="O51" s="10"/>
      <c r="P51" s="146"/>
      <c r="Q51" s="145"/>
      <c r="R51" s="146"/>
      <c r="S51" s="147"/>
      <c r="T51" s="146"/>
    </row>
    <row r="52" spans="9:20" x14ac:dyDescent="0.2">
      <c r="I52" t="s">
        <v>1024</v>
      </c>
      <c r="J52" s="227" t="s">
        <v>1025</v>
      </c>
      <c r="K52" s="167"/>
      <c r="L52" s="228">
        <v>795455</v>
      </c>
      <c r="M52" s="227" t="s">
        <v>1026</v>
      </c>
      <c r="N52" s="10"/>
      <c r="O52" s="10"/>
      <c r="P52" s="146"/>
      <c r="Q52" s="145"/>
      <c r="R52" s="146"/>
      <c r="S52" s="147"/>
      <c r="T52" s="146"/>
    </row>
    <row r="53" spans="9:20" x14ac:dyDescent="0.2">
      <c r="I53" t="s">
        <v>1027</v>
      </c>
      <c r="J53" s="227" t="s">
        <v>1028</v>
      </c>
      <c r="K53" s="167"/>
      <c r="L53" s="228">
        <v>795382</v>
      </c>
      <c r="M53" s="227" t="s">
        <v>1029</v>
      </c>
      <c r="N53" s="10"/>
      <c r="O53" s="10"/>
      <c r="P53" s="146"/>
      <c r="Q53" s="145"/>
      <c r="R53" s="146"/>
      <c r="S53" s="147"/>
      <c r="T53" s="146"/>
    </row>
    <row r="54" spans="9:20" x14ac:dyDescent="0.2">
      <c r="I54" t="s">
        <v>1030</v>
      </c>
      <c r="J54" s="227" t="s">
        <v>1031</v>
      </c>
      <c r="K54" s="167"/>
      <c r="L54" s="228">
        <v>795383</v>
      </c>
      <c r="M54" s="227" t="s">
        <v>1032</v>
      </c>
      <c r="N54" s="10"/>
      <c r="O54" s="10"/>
      <c r="P54" s="146"/>
      <c r="Q54" s="145"/>
      <c r="R54" s="146"/>
      <c r="S54" s="147"/>
      <c r="T54" s="146"/>
    </row>
    <row r="55" spans="9:20" x14ac:dyDescent="0.2">
      <c r="I55" t="s">
        <v>1033</v>
      </c>
      <c r="J55" s="227" t="s">
        <v>1034</v>
      </c>
      <c r="K55" s="167"/>
      <c r="L55" s="228">
        <v>795384</v>
      </c>
      <c r="M55" s="227" t="s">
        <v>1035</v>
      </c>
      <c r="N55" s="10"/>
      <c r="O55" s="10"/>
      <c r="P55" s="146"/>
      <c r="Q55" s="145"/>
      <c r="R55" s="146"/>
      <c r="S55" s="146"/>
      <c r="T55" s="146"/>
    </row>
    <row r="56" spans="9:20" x14ac:dyDescent="0.2">
      <c r="I56" t="s">
        <v>1036</v>
      </c>
      <c r="J56" s="227" t="s">
        <v>1037</v>
      </c>
      <c r="K56" s="167"/>
      <c r="L56" s="228">
        <v>795372</v>
      </c>
      <c r="M56" s="227" t="s">
        <v>1038</v>
      </c>
      <c r="N56" s="10"/>
      <c r="O56" s="10"/>
      <c r="P56" s="146"/>
      <c r="Q56" s="145"/>
      <c r="R56" s="146"/>
      <c r="S56" s="147"/>
      <c r="T56" s="146"/>
    </row>
    <row r="57" spans="9:20" x14ac:dyDescent="0.2">
      <c r="I57" t="s">
        <v>1039</v>
      </c>
      <c r="J57" s="227" t="s">
        <v>1040</v>
      </c>
      <c r="K57" s="167"/>
      <c r="L57" s="228">
        <v>795373</v>
      </c>
      <c r="M57" s="227" t="s">
        <v>1041</v>
      </c>
      <c r="N57" s="10"/>
      <c r="O57" s="10"/>
      <c r="P57" s="146"/>
      <c r="Q57" s="145"/>
      <c r="R57" s="146"/>
      <c r="S57" s="147"/>
      <c r="T57" s="146"/>
    </row>
    <row r="58" spans="9:20" x14ac:dyDescent="0.2">
      <c r="I58" t="s">
        <v>1042</v>
      </c>
      <c r="J58" s="227" t="s">
        <v>1043</v>
      </c>
      <c r="K58" s="167"/>
      <c r="L58" s="228">
        <v>797530</v>
      </c>
      <c r="M58" s="227" t="s">
        <v>1044</v>
      </c>
      <c r="N58" s="10"/>
      <c r="O58" s="10"/>
      <c r="P58" s="146"/>
      <c r="Q58" s="145"/>
      <c r="R58" s="146"/>
      <c r="S58" s="147"/>
      <c r="T58" s="146"/>
    </row>
    <row r="59" spans="9:20" x14ac:dyDescent="0.2">
      <c r="I59" t="s">
        <v>1045</v>
      </c>
      <c r="J59" s="227" t="s">
        <v>1046</v>
      </c>
      <c r="K59" s="167"/>
      <c r="L59" s="228">
        <v>798717</v>
      </c>
      <c r="M59" s="227" t="s">
        <v>1047</v>
      </c>
      <c r="N59" s="10"/>
      <c r="O59" s="10"/>
      <c r="P59" s="146"/>
      <c r="Q59" s="145"/>
      <c r="R59" s="146"/>
      <c r="S59" s="147"/>
      <c r="T59" s="146"/>
    </row>
    <row r="60" spans="9:20" x14ac:dyDescent="0.2">
      <c r="I60" t="s">
        <v>1048</v>
      </c>
      <c r="J60" s="227" t="s">
        <v>1049</v>
      </c>
      <c r="K60" s="167"/>
      <c r="L60" s="228">
        <v>795351</v>
      </c>
      <c r="M60" s="227" t="s">
        <v>1050</v>
      </c>
      <c r="N60" s="10"/>
      <c r="O60" s="10"/>
      <c r="P60" s="146"/>
      <c r="Q60" s="145"/>
      <c r="R60" s="146"/>
      <c r="S60" s="146"/>
      <c r="T60" s="146"/>
    </row>
    <row r="61" spans="9:20" x14ac:dyDescent="0.2">
      <c r="I61" t="s">
        <v>1051</v>
      </c>
      <c r="J61" s="227" t="s">
        <v>1052</v>
      </c>
      <c r="K61" s="167"/>
      <c r="L61" s="228">
        <v>795352</v>
      </c>
      <c r="M61" s="227" t="s">
        <v>1053</v>
      </c>
      <c r="N61" s="10"/>
      <c r="O61" s="10"/>
      <c r="P61" s="146"/>
      <c r="Q61" s="145"/>
      <c r="R61" s="146"/>
      <c r="S61" s="147"/>
      <c r="T61" s="146"/>
    </row>
    <row r="62" spans="9:20" x14ac:dyDescent="0.2">
      <c r="I62" t="s">
        <v>1054</v>
      </c>
      <c r="J62" s="227" t="s">
        <v>1055</v>
      </c>
      <c r="K62" s="167"/>
      <c r="L62" s="228">
        <v>795353</v>
      </c>
      <c r="M62" s="227" t="s">
        <v>1056</v>
      </c>
      <c r="N62" s="10"/>
      <c r="O62" s="10"/>
      <c r="P62" s="146"/>
      <c r="Q62" s="145"/>
      <c r="R62" s="146"/>
      <c r="S62" s="147"/>
      <c r="T62" s="146"/>
    </row>
    <row r="63" spans="9:20" x14ac:dyDescent="0.2">
      <c r="I63" t="s">
        <v>1057</v>
      </c>
      <c r="J63" s="227" t="s">
        <v>1058</v>
      </c>
      <c r="K63" s="167"/>
      <c r="L63" s="228">
        <v>800312</v>
      </c>
      <c r="M63" s="227" t="s">
        <v>1059</v>
      </c>
      <c r="N63" s="10"/>
      <c r="O63" s="10"/>
      <c r="P63" s="146"/>
      <c r="Q63" s="145"/>
      <c r="R63" s="146"/>
      <c r="S63" s="147"/>
      <c r="T63" s="146"/>
    </row>
    <row r="64" spans="9:20" x14ac:dyDescent="0.2">
      <c r="I64" t="s">
        <v>1060</v>
      </c>
      <c r="J64" s="227" t="s">
        <v>1061</v>
      </c>
      <c r="K64" s="167"/>
      <c r="L64" s="228">
        <v>795354</v>
      </c>
      <c r="M64" s="227" t="s">
        <v>1062</v>
      </c>
      <c r="N64" s="10"/>
      <c r="O64" s="10"/>
      <c r="P64" s="146"/>
      <c r="Q64" s="145"/>
      <c r="R64" s="146"/>
      <c r="S64" s="147"/>
      <c r="T64" s="146"/>
    </row>
    <row r="65" spans="9:20" x14ac:dyDescent="0.2">
      <c r="I65" t="s">
        <v>1063</v>
      </c>
      <c r="J65" s="227" t="s">
        <v>1064</v>
      </c>
      <c r="K65" s="167"/>
      <c r="L65" s="228">
        <v>795472</v>
      </c>
      <c r="M65" s="227" t="s">
        <v>1065</v>
      </c>
      <c r="N65" s="10"/>
      <c r="O65" s="10"/>
      <c r="P65" s="146"/>
      <c r="Q65" s="145"/>
      <c r="R65" s="146"/>
      <c r="S65" s="147"/>
      <c r="T65" s="146"/>
    </row>
    <row r="66" spans="9:20" x14ac:dyDescent="0.2">
      <c r="I66" t="s">
        <v>1066</v>
      </c>
      <c r="J66" s="227" t="s">
        <v>1067</v>
      </c>
      <c r="K66" s="167"/>
      <c r="L66" s="228">
        <v>795453</v>
      </c>
      <c r="M66" s="227" t="s">
        <v>1068</v>
      </c>
      <c r="N66" s="10"/>
      <c r="O66" s="10"/>
      <c r="P66" s="146"/>
      <c r="Q66" s="145"/>
      <c r="R66" s="146"/>
      <c r="S66" s="147"/>
      <c r="T66" s="146"/>
    </row>
    <row r="67" spans="9:20" x14ac:dyDescent="0.2">
      <c r="I67" t="s">
        <v>1069</v>
      </c>
      <c r="J67" s="227" t="s">
        <v>1070</v>
      </c>
      <c r="K67" s="167"/>
      <c r="L67" s="228">
        <v>798557</v>
      </c>
      <c r="M67" s="227" t="s">
        <v>1071</v>
      </c>
      <c r="N67" s="10"/>
      <c r="O67" s="10"/>
      <c r="P67" s="146"/>
      <c r="Q67" s="145"/>
      <c r="R67" s="146"/>
      <c r="S67" s="147"/>
      <c r="T67" s="146"/>
    </row>
    <row r="68" spans="9:20" x14ac:dyDescent="0.2">
      <c r="I68" t="s">
        <v>1072</v>
      </c>
      <c r="J68" s="227" t="s">
        <v>1073</v>
      </c>
      <c r="K68" s="167"/>
      <c r="L68" s="228">
        <v>795465</v>
      </c>
      <c r="M68" s="227" t="s">
        <v>1074</v>
      </c>
      <c r="N68" s="10"/>
      <c r="O68" s="10"/>
      <c r="P68" s="146"/>
      <c r="Q68" s="145"/>
      <c r="R68" s="146"/>
      <c r="S68" s="146"/>
      <c r="T68" s="146"/>
    </row>
    <row r="69" spans="9:20" x14ac:dyDescent="0.2">
      <c r="I69" t="s">
        <v>1075</v>
      </c>
      <c r="J69" s="227" t="s">
        <v>1076</v>
      </c>
      <c r="K69" s="167"/>
      <c r="L69" s="228">
        <v>795361</v>
      </c>
      <c r="M69" s="227" t="s">
        <v>1077</v>
      </c>
      <c r="N69" s="10"/>
      <c r="O69" s="10"/>
      <c r="P69" s="146"/>
      <c r="Q69" s="145"/>
      <c r="R69" s="146"/>
      <c r="S69" s="147"/>
      <c r="T69" s="146"/>
    </row>
    <row r="70" spans="9:20" x14ac:dyDescent="0.2">
      <c r="I70" t="s">
        <v>1078</v>
      </c>
      <c r="J70" s="227" t="s">
        <v>1079</v>
      </c>
      <c r="K70" s="167"/>
      <c r="L70" s="228">
        <v>795360</v>
      </c>
      <c r="M70" s="227" t="s">
        <v>1080</v>
      </c>
      <c r="N70" s="10"/>
      <c r="O70" s="10"/>
      <c r="P70" s="146"/>
      <c r="Q70" s="145"/>
      <c r="R70" s="146"/>
      <c r="S70" s="147"/>
      <c r="T70" s="146"/>
    </row>
    <row r="71" spans="9:20" x14ac:dyDescent="0.2">
      <c r="I71" t="s">
        <v>1081</v>
      </c>
      <c r="J71" s="227" t="s">
        <v>1082</v>
      </c>
      <c r="K71" s="167"/>
      <c r="L71" s="228">
        <v>800336</v>
      </c>
      <c r="M71" s="227" t="s">
        <v>1083</v>
      </c>
      <c r="N71" s="10"/>
      <c r="O71" s="10"/>
      <c r="P71" s="146"/>
      <c r="Q71" s="145"/>
      <c r="R71" s="146"/>
      <c r="S71" s="147"/>
      <c r="T71" s="146"/>
    </row>
    <row r="72" spans="9:20" x14ac:dyDescent="0.2">
      <c r="I72" t="s">
        <v>1084</v>
      </c>
      <c r="J72" s="227" t="s">
        <v>1085</v>
      </c>
      <c r="K72" s="167"/>
      <c r="L72" s="228">
        <v>800554</v>
      </c>
      <c r="M72" s="227" t="s">
        <v>1086</v>
      </c>
      <c r="N72" s="10"/>
      <c r="O72" s="10"/>
      <c r="P72" s="146"/>
      <c r="Q72" s="145"/>
      <c r="R72" s="146"/>
      <c r="S72" s="147"/>
      <c r="T72" s="146"/>
    </row>
    <row r="73" spans="9:20" x14ac:dyDescent="0.2">
      <c r="I73" t="s">
        <v>1087</v>
      </c>
      <c r="J73" s="227" t="s">
        <v>1088</v>
      </c>
      <c r="K73" s="167"/>
      <c r="L73" s="228">
        <v>795357</v>
      </c>
      <c r="M73" s="227" t="s">
        <v>1089</v>
      </c>
      <c r="N73" s="10"/>
      <c r="O73" s="10"/>
      <c r="P73" s="146"/>
      <c r="Q73" s="145"/>
      <c r="R73" s="146"/>
      <c r="S73" s="146"/>
      <c r="T73" s="146"/>
    </row>
    <row r="74" spans="9:20" x14ac:dyDescent="0.2">
      <c r="I74" t="s">
        <v>1090</v>
      </c>
      <c r="J74" s="227" t="s">
        <v>1091</v>
      </c>
      <c r="K74" s="167"/>
      <c r="L74" s="228">
        <v>795512</v>
      </c>
      <c r="M74" s="227" t="s">
        <v>1092</v>
      </c>
      <c r="N74" s="10"/>
      <c r="O74" s="10"/>
      <c r="P74" s="146"/>
      <c r="Q74" s="145"/>
      <c r="R74" s="146"/>
      <c r="S74" s="147"/>
      <c r="T74" s="146"/>
    </row>
    <row r="75" spans="9:20" x14ac:dyDescent="0.2">
      <c r="I75" t="s">
        <v>1093</v>
      </c>
      <c r="J75" s="227" t="s">
        <v>1094</v>
      </c>
      <c r="K75" s="167"/>
      <c r="L75" s="228">
        <v>795554</v>
      </c>
      <c r="M75" s="227" t="s">
        <v>1095</v>
      </c>
      <c r="N75" s="10"/>
      <c r="O75" s="10"/>
      <c r="P75" s="146"/>
      <c r="Q75" s="145"/>
      <c r="R75" s="146"/>
      <c r="S75" s="146"/>
      <c r="T75" s="146"/>
    </row>
    <row r="76" spans="9:20" x14ac:dyDescent="0.2">
      <c r="I76" t="s">
        <v>1096</v>
      </c>
      <c r="J76" s="227" t="s">
        <v>1097</v>
      </c>
      <c r="K76" s="167"/>
      <c r="L76" s="228">
        <v>795471</v>
      </c>
      <c r="M76" s="227" t="s">
        <v>1098</v>
      </c>
      <c r="N76" s="10"/>
      <c r="O76" s="10"/>
      <c r="P76" s="146"/>
      <c r="Q76" s="145"/>
      <c r="R76" s="146"/>
      <c r="S76" s="146"/>
      <c r="T76" s="146"/>
    </row>
    <row r="77" spans="9:20" x14ac:dyDescent="0.2">
      <c r="I77" t="s">
        <v>1099</v>
      </c>
      <c r="J77" s="227" t="s">
        <v>1100</v>
      </c>
      <c r="K77" s="167"/>
      <c r="L77" s="228">
        <v>797305</v>
      </c>
      <c r="M77" s="227" t="s">
        <v>1101</v>
      </c>
      <c r="N77" s="10"/>
      <c r="O77" s="10"/>
      <c r="P77" s="146"/>
      <c r="Q77" s="145"/>
      <c r="R77" s="146"/>
      <c r="S77" s="147"/>
      <c r="T77" s="146"/>
    </row>
    <row r="78" spans="9:20" x14ac:dyDescent="0.2">
      <c r="I78" t="s">
        <v>1102</v>
      </c>
      <c r="J78" s="227" t="s">
        <v>1103</v>
      </c>
      <c r="K78" s="167"/>
      <c r="L78" s="228">
        <v>795454</v>
      </c>
      <c r="M78" s="227" t="s">
        <v>1104</v>
      </c>
      <c r="N78" s="10"/>
      <c r="O78" s="10"/>
      <c r="P78" s="146"/>
      <c r="Q78" s="145"/>
      <c r="R78" s="146"/>
      <c r="S78" s="147"/>
      <c r="T78" s="146"/>
    </row>
    <row r="79" spans="9:20" x14ac:dyDescent="0.2">
      <c r="I79" s="227" t="s">
        <v>1105</v>
      </c>
      <c r="J79" s="227" t="s">
        <v>1106</v>
      </c>
      <c r="K79" s="167"/>
      <c r="L79" s="228">
        <v>795358</v>
      </c>
      <c r="M79" s="227" t="s">
        <v>1107</v>
      </c>
      <c r="N79" s="10"/>
      <c r="O79" s="149"/>
      <c r="P79" s="146"/>
      <c r="Q79" s="145"/>
      <c r="R79" s="146"/>
      <c r="S79" s="147"/>
      <c r="T79" s="146"/>
    </row>
    <row r="80" spans="9:20" x14ac:dyDescent="0.2">
      <c r="I80" s="227" t="s">
        <v>1108</v>
      </c>
      <c r="J80" s="227" t="s">
        <v>1109</v>
      </c>
      <c r="K80" s="167"/>
      <c r="L80" s="228">
        <v>800389</v>
      </c>
      <c r="M80" s="227" t="s">
        <v>1110</v>
      </c>
      <c r="N80" s="10"/>
      <c r="O80" s="10"/>
      <c r="P80" s="146"/>
      <c r="Q80" s="145"/>
      <c r="R80" s="146"/>
      <c r="S80" s="147"/>
      <c r="T80" s="146"/>
    </row>
    <row r="81" spans="9:20" x14ac:dyDescent="0.2">
      <c r="I81" s="227" t="s">
        <v>1111</v>
      </c>
      <c r="J81" s="227" t="s">
        <v>1112</v>
      </c>
      <c r="K81" s="167"/>
      <c r="L81" s="228">
        <v>800403</v>
      </c>
      <c r="M81" s="227" t="s">
        <v>1113</v>
      </c>
      <c r="N81" s="10"/>
      <c r="O81" s="10"/>
      <c r="P81" s="146"/>
      <c r="Q81" s="145"/>
      <c r="R81" s="146"/>
      <c r="S81" s="147"/>
      <c r="T81" s="146"/>
    </row>
    <row r="82" spans="9:20" x14ac:dyDescent="0.2">
      <c r="I82" s="227" t="s">
        <v>1114</v>
      </c>
      <c r="J82" s="227" t="s">
        <v>1115</v>
      </c>
      <c r="K82" s="167"/>
      <c r="L82" s="228">
        <v>795359</v>
      </c>
      <c r="M82" s="227" t="s">
        <v>1116</v>
      </c>
      <c r="N82" s="10"/>
      <c r="O82" s="10"/>
      <c r="P82" s="146"/>
      <c r="Q82" s="145"/>
      <c r="R82" s="146"/>
      <c r="S82" s="147"/>
      <c r="T82" s="146"/>
    </row>
    <row r="83" spans="9:20" x14ac:dyDescent="0.2">
      <c r="I83" s="227" t="s">
        <v>1117</v>
      </c>
      <c r="J83" s="227" t="s">
        <v>1118</v>
      </c>
      <c r="K83" s="167"/>
      <c r="L83" s="228">
        <v>800318</v>
      </c>
      <c r="M83" s="227" t="s">
        <v>1119</v>
      </c>
      <c r="N83" s="10"/>
      <c r="O83" s="10"/>
      <c r="P83" s="146"/>
      <c r="Q83" s="145"/>
      <c r="R83" s="146"/>
      <c r="S83" s="147"/>
      <c r="T83" s="146"/>
    </row>
    <row r="84" spans="9:20" x14ac:dyDescent="0.2">
      <c r="I84" s="227" t="s">
        <v>1120</v>
      </c>
      <c r="J84" s="227" t="s">
        <v>1121</v>
      </c>
      <c r="K84" s="167"/>
      <c r="L84" s="228">
        <v>795525</v>
      </c>
      <c r="M84" s="227" t="s">
        <v>1122</v>
      </c>
      <c r="N84" s="10"/>
      <c r="O84" s="10"/>
      <c r="P84" s="146"/>
      <c r="Q84" s="145"/>
      <c r="R84" s="146"/>
      <c r="S84" s="147"/>
      <c r="T84" s="146"/>
    </row>
    <row r="85" spans="9:20" x14ac:dyDescent="0.2">
      <c r="I85" s="227" t="s">
        <v>1123</v>
      </c>
      <c r="J85" s="227" t="s">
        <v>1124</v>
      </c>
      <c r="K85" s="167"/>
      <c r="L85" s="228">
        <v>797351</v>
      </c>
      <c r="M85" s="227" t="s">
        <v>1125</v>
      </c>
      <c r="N85" s="10"/>
      <c r="O85" s="10"/>
      <c r="P85" s="146"/>
      <c r="Q85" s="145"/>
      <c r="R85" s="146"/>
      <c r="S85" s="147"/>
      <c r="T85" s="146"/>
    </row>
    <row r="86" spans="9:20" x14ac:dyDescent="0.2">
      <c r="I86" s="227" t="s">
        <v>1126</v>
      </c>
      <c r="J86" s="227" t="s">
        <v>1127</v>
      </c>
      <c r="K86" s="167"/>
      <c r="L86" s="228">
        <v>797549</v>
      </c>
      <c r="M86" s="227" t="s">
        <v>1128</v>
      </c>
      <c r="N86" s="10"/>
      <c r="O86" s="10"/>
      <c r="P86" s="146"/>
      <c r="Q86" s="145"/>
      <c r="R86" s="146"/>
      <c r="S86" s="147"/>
      <c r="T86" s="146"/>
    </row>
    <row r="87" spans="9:20" x14ac:dyDescent="0.2">
      <c r="I87" s="227" t="s">
        <v>1129</v>
      </c>
      <c r="J87" s="227" t="s">
        <v>1130</v>
      </c>
      <c r="K87" s="167"/>
      <c r="L87" s="228">
        <v>780385</v>
      </c>
      <c r="M87" s="227" t="s">
        <v>1131</v>
      </c>
      <c r="N87" s="10"/>
      <c r="O87" s="10"/>
      <c r="P87" s="146"/>
      <c r="Q87" s="145"/>
      <c r="R87" s="146"/>
      <c r="S87" s="147"/>
      <c r="T87" s="146"/>
    </row>
    <row r="88" spans="9:20" x14ac:dyDescent="0.2">
      <c r="I88" s="227" t="s">
        <v>1132</v>
      </c>
      <c r="J88" s="227" t="s">
        <v>1133</v>
      </c>
      <c r="K88" s="167"/>
      <c r="L88" s="228">
        <v>781902</v>
      </c>
      <c r="M88" s="227" t="s">
        <v>1134</v>
      </c>
      <c r="N88" s="10"/>
      <c r="O88" s="10"/>
      <c r="P88" s="146"/>
      <c r="Q88" s="145"/>
      <c r="R88" s="146"/>
      <c r="S88" s="146"/>
      <c r="T88" s="146"/>
    </row>
    <row r="89" spans="9:20" x14ac:dyDescent="0.2">
      <c r="I89" s="227" t="s">
        <v>1135</v>
      </c>
      <c r="J89" s="227" t="s">
        <v>1136</v>
      </c>
      <c r="K89" s="167"/>
      <c r="L89" s="228">
        <v>798548</v>
      </c>
      <c r="M89" s="227" t="s">
        <v>1137</v>
      </c>
      <c r="N89" s="10"/>
      <c r="O89" s="10"/>
      <c r="P89" s="146"/>
      <c r="Q89" s="145"/>
      <c r="R89" s="146"/>
      <c r="S89" s="147"/>
      <c r="T89" s="146"/>
    </row>
    <row r="90" spans="9:20" x14ac:dyDescent="0.2">
      <c r="I90" s="227" t="s">
        <v>1138</v>
      </c>
      <c r="J90" s="227" t="s">
        <v>1139</v>
      </c>
      <c r="K90" s="167"/>
      <c r="L90" s="228">
        <v>795355</v>
      </c>
      <c r="M90" s="227" t="s">
        <v>1140</v>
      </c>
      <c r="N90" s="10"/>
      <c r="O90" s="10"/>
      <c r="P90" s="146"/>
      <c r="Q90" s="145"/>
      <c r="R90" s="146"/>
      <c r="S90" s="147"/>
      <c r="T90" s="146"/>
    </row>
    <row r="91" spans="9:20" x14ac:dyDescent="0.2">
      <c r="I91" s="227" t="s">
        <v>1141</v>
      </c>
      <c r="J91" s="227" t="s">
        <v>1142</v>
      </c>
      <c r="K91" s="167"/>
      <c r="L91" s="228">
        <v>795470</v>
      </c>
      <c r="M91" s="227" t="s">
        <v>1143</v>
      </c>
      <c r="N91" s="10"/>
      <c r="O91" s="10"/>
      <c r="P91" s="146"/>
      <c r="Q91" s="145"/>
      <c r="R91" s="146"/>
      <c r="S91" s="147"/>
      <c r="T91" s="146"/>
    </row>
    <row r="92" spans="9:20" x14ac:dyDescent="0.2">
      <c r="I92" s="227" t="s">
        <v>1144</v>
      </c>
      <c r="J92" s="227" t="s">
        <v>1145</v>
      </c>
      <c r="K92" s="167"/>
      <c r="L92" s="228">
        <v>803363</v>
      </c>
      <c r="M92" s="227" t="s">
        <v>1146</v>
      </c>
      <c r="N92" s="10"/>
      <c r="O92" s="10"/>
      <c r="P92" s="146"/>
      <c r="Q92" s="145"/>
      <c r="R92" s="146"/>
      <c r="S92" s="147"/>
      <c r="T92" s="146"/>
    </row>
    <row r="93" spans="9:20" x14ac:dyDescent="0.2">
      <c r="I93" s="227" t="s">
        <v>1147</v>
      </c>
      <c r="J93" s="227" t="s">
        <v>1148</v>
      </c>
      <c r="K93" s="167"/>
      <c r="L93" s="228">
        <v>801720</v>
      </c>
      <c r="M93" s="227" t="s">
        <v>1149</v>
      </c>
      <c r="N93" s="10"/>
      <c r="O93" s="10"/>
      <c r="P93" s="146"/>
      <c r="Q93" s="145"/>
      <c r="R93" s="146"/>
      <c r="S93" s="146"/>
      <c r="T93" s="146"/>
    </row>
    <row r="94" spans="9:20" x14ac:dyDescent="0.2">
      <c r="I94" s="227" t="s">
        <v>1150</v>
      </c>
      <c r="J94" s="227" t="s">
        <v>1151</v>
      </c>
      <c r="K94" s="167"/>
      <c r="L94" s="228">
        <v>801719</v>
      </c>
      <c r="M94" s="227" t="s">
        <v>1152</v>
      </c>
      <c r="N94" s="10"/>
      <c r="O94" s="10"/>
      <c r="P94" s="146"/>
      <c r="Q94" s="145"/>
      <c r="R94" s="146"/>
      <c r="S94" s="147"/>
      <c r="T94" s="146"/>
    </row>
    <row r="95" spans="9:20" x14ac:dyDescent="0.2">
      <c r="I95" s="227" t="s">
        <v>1153</v>
      </c>
      <c r="J95" s="227" t="s">
        <v>1154</v>
      </c>
      <c r="K95" s="167"/>
      <c r="L95" s="228">
        <v>800404</v>
      </c>
      <c r="M95" s="227" t="s">
        <v>1155</v>
      </c>
      <c r="N95" s="10"/>
      <c r="O95" s="10"/>
      <c r="P95" s="146"/>
      <c r="Q95" s="145"/>
      <c r="R95" s="146"/>
      <c r="S95" s="147"/>
      <c r="T95" s="146"/>
    </row>
    <row r="96" spans="9:20" x14ac:dyDescent="0.2">
      <c r="I96" s="227" t="s">
        <v>1156</v>
      </c>
      <c r="J96" s="227" t="s">
        <v>1157</v>
      </c>
      <c r="K96" s="167"/>
      <c r="L96" s="228">
        <v>797667</v>
      </c>
      <c r="M96" s="227" t="s">
        <v>1158</v>
      </c>
      <c r="N96" s="10"/>
      <c r="O96" s="10"/>
      <c r="P96" s="146"/>
      <c r="Q96" s="145"/>
      <c r="R96" s="146"/>
      <c r="S96" s="147"/>
      <c r="T96" s="146"/>
    </row>
    <row r="97" spans="9:20" x14ac:dyDescent="0.2">
      <c r="I97" s="227" t="s">
        <v>1159</v>
      </c>
      <c r="J97" s="227" t="s">
        <v>1160</v>
      </c>
      <c r="K97" s="167"/>
      <c r="L97" s="228">
        <v>800546</v>
      </c>
      <c r="M97" s="227" t="s">
        <v>1161</v>
      </c>
      <c r="N97" s="10"/>
      <c r="O97" s="10"/>
      <c r="P97" s="146"/>
      <c r="Q97" s="145"/>
      <c r="R97" s="146"/>
      <c r="S97" s="146"/>
      <c r="T97" s="146"/>
    </row>
    <row r="98" spans="9:20" x14ac:dyDescent="0.2">
      <c r="I98" s="227" t="s">
        <v>1162</v>
      </c>
      <c r="J98" s="227" t="s">
        <v>1163</v>
      </c>
      <c r="K98" s="167"/>
      <c r="L98" s="228">
        <v>781889</v>
      </c>
      <c r="M98" s="227" t="s">
        <v>1164</v>
      </c>
      <c r="N98" s="150"/>
      <c r="O98" s="10"/>
      <c r="P98" s="146"/>
      <c r="Q98" s="145"/>
      <c r="R98" s="146"/>
      <c r="S98" s="146"/>
      <c r="T98" s="146"/>
    </row>
    <row r="99" spans="9:20" x14ac:dyDescent="0.2">
      <c r="I99" s="227" t="s">
        <v>1165</v>
      </c>
      <c r="J99" s="227" t="s">
        <v>1165</v>
      </c>
      <c r="K99" s="227"/>
      <c r="L99" s="227" t="s">
        <v>1165</v>
      </c>
      <c r="M99" s="229" t="s">
        <v>1166</v>
      </c>
      <c r="N99" s="150"/>
      <c r="O99" s="150"/>
      <c r="P99" s="146"/>
      <c r="Q99" s="145"/>
      <c r="R99" s="146"/>
      <c r="S99" s="146"/>
      <c r="T99" s="146"/>
    </row>
    <row r="100" spans="9:20" x14ac:dyDescent="0.2">
      <c r="I100" s="227"/>
      <c r="J100" s="227"/>
      <c r="K100" s="227"/>
      <c r="L100" s="227"/>
      <c r="M100" s="229"/>
      <c r="N100" s="150"/>
      <c r="O100" s="150"/>
      <c r="P100" s="146"/>
      <c r="Q100" s="145"/>
      <c r="R100" s="146"/>
      <c r="S100" s="146"/>
      <c r="T100" s="146"/>
    </row>
    <row r="101" spans="9:20" x14ac:dyDescent="0.2">
      <c r="I101" s="227"/>
      <c r="J101" s="230"/>
      <c r="K101" s="167"/>
      <c r="L101" s="228"/>
      <c r="M101" s="230"/>
      <c r="N101" s="151"/>
      <c r="O101" s="151"/>
      <c r="P101" s="146"/>
      <c r="Q101" s="145"/>
      <c r="R101" s="146"/>
      <c r="S101" s="147"/>
      <c r="T101" s="146"/>
    </row>
    <row r="102" spans="9:20" x14ac:dyDescent="0.2">
      <c r="K102" s="82" t="s">
        <v>13</v>
      </c>
      <c r="L102" s="86" t="s">
        <v>0</v>
      </c>
      <c r="N102" s="151"/>
      <c r="O102" s="151"/>
      <c r="P102" s="146"/>
      <c r="Q102" s="145"/>
      <c r="R102" s="146"/>
      <c r="S102" s="146"/>
      <c r="T102" s="146"/>
    </row>
    <row r="103" spans="9:20" x14ac:dyDescent="0.2">
      <c r="K103" s="82"/>
      <c r="L103" s="86"/>
      <c r="N103" s="151"/>
      <c r="O103" s="151"/>
      <c r="P103" s="146"/>
      <c r="Q103" s="145"/>
      <c r="R103" s="146"/>
      <c r="S103" s="146"/>
      <c r="T103" s="146"/>
    </row>
    <row r="104" spans="9:20" x14ac:dyDescent="0.2">
      <c r="K104" s="83" t="s">
        <v>49</v>
      </c>
      <c r="L104" s="83" t="s">
        <v>49</v>
      </c>
      <c r="N104" s="151"/>
      <c r="O104" s="151"/>
      <c r="P104" s="146"/>
      <c r="Q104" s="145"/>
      <c r="R104" s="146"/>
      <c r="S104" s="146"/>
      <c r="T104" s="146"/>
    </row>
    <row r="105" spans="9:20" x14ac:dyDescent="0.2">
      <c r="K105" s="83" t="s">
        <v>195</v>
      </c>
      <c r="L105"/>
      <c r="N105" s="151"/>
      <c r="O105" s="151"/>
      <c r="P105" s="146"/>
      <c r="Q105" s="145"/>
      <c r="R105" s="146"/>
      <c r="S105" s="146"/>
      <c r="T105" s="146"/>
    </row>
    <row r="106" spans="9:20" x14ac:dyDescent="0.2">
      <c r="K106" s="83" t="s">
        <v>115</v>
      </c>
      <c r="L106" t="s">
        <v>663</v>
      </c>
    </row>
    <row r="107" spans="9:20" x14ac:dyDescent="0.2">
      <c r="K107" s="83" t="s">
        <v>111</v>
      </c>
      <c r="L107" t="s">
        <v>664</v>
      </c>
    </row>
    <row r="108" spans="9:20" x14ac:dyDescent="0.2">
      <c r="L108" t="s">
        <v>665</v>
      </c>
    </row>
    <row r="109" spans="9:20" x14ac:dyDescent="0.2">
      <c r="L109" t="s">
        <v>666</v>
      </c>
    </row>
    <row r="110" spans="9:20" x14ac:dyDescent="0.2">
      <c r="L110" t="s">
        <v>667</v>
      </c>
    </row>
    <row r="111" spans="9:20" x14ac:dyDescent="0.2">
      <c r="L111" t="s">
        <v>668</v>
      </c>
    </row>
    <row r="112" spans="9:20" x14ac:dyDescent="0.2">
      <c r="L112" t="s">
        <v>669</v>
      </c>
    </row>
    <row r="113" spans="12:12" x14ac:dyDescent="0.2">
      <c r="L113" t="s">
        <v>670</v>
      </c>
    </row>
    <row r="114" spans="12:12" x14ac:dyDescent="0.2">
      <c r="L114" t="s">
        <v>671</v>
      </c>
    </row>
    <row r="115" spans="12:12" x14ac:dyDescent="0.2">
      <c r="L115" t="s">
        <v>672</v>
      </c>
    </row>
    <row r="116" spans="12:12" x14ac:dyDescent="0.2">
      <c r="L116" t="s">
        <v>673</v>
      </c>
    </row>
    <row r="117" spans="12:12" x14ac:dyDescent="0.2">
      <c r="L117" t="s">
        <v>674</v>
      </c>
    </row>
    <row r="118" spans="12:12" x14ac:dyDescent="0.2">
      <c r="L118" t="s">
        <v>675</v>
      </c>
    </row>
    <row r="119" spans="12:12" x14ac:dyDescent="0.2">
      <c r="L119" t="s">
        <v>676</v>
      </c>
    </row>
    <row r="120" spans="12:12" x14ac:dyDescent="0.2">
      <c r="L120" t="s">
        <v>677</v>
      </c>
    </row>
    <row r="121" spans="12:12" x14ac:dyDescent="0.2">
      <c r="L121" t="s">
        <v>678</v>
      </c>
    </row>
    <row r="122" spans="12:12" x14ac:dyDescent="0.2">
      <c r="L122" t="s">
        <v>679</v>
      </c>
    </row>
    <row r="123" spans="12:12" x14ac:dyDescent="0.2">
      <c r="L123" t="s">
        <v>680</v>
      </c>
    </row>
    <row r="124" spans="12:12" x14ac:dyDescent="0.2">
      <c r="L124" t="s">
        <v>681</v>
      </c>
    </row>
    <row r="125" spans="12:12" x14ac:dyDescent="0.2">
      <c r="L125" t="s">
        <v>682</v>
      </c>
    </row>
    <row r="126" spans="12:12" x14ac:dyDescent="0.2">
      <c r="L126" t="s">
        <v>683</v>
      </c>
    </row>
    <row r="127" spans="12:12" x14ac:dyDescent="0.2">
      <c r="L127" t="s">
        <v>684</v>
      </c>
    </row>
    <row r="128" spans="12:12" x14ac:dyDescent="0.2">
      <c r="L128" t="s">
        <v>685</v>
      </c>
    </row>
    <row r="129" spans="12:12" x14ac:dyDescent="0.2">
      <c r="L129" t="s">
        <v>686</v>
      </c>
    </row>
    <row r="130" spans="12:12" x14ac:dyDescent="0.2">
      <c r="L130" t="s">
        <v>687</v>
      </c>
    </row>
    <row r="131" spans="12:12" x14ac:dyDescent="0.2">
      <c r="L131" t="s">
        <v>688</v>
      </c>
    </row>
    <row r="132" spans="12:12" x14ac:dyDescent="0.2">
      <c r="L132" t="s">
        <v>689</v>
      </c>
    </row>
    <row r="133" spans="12:12" x14ac:dyDescent="0.2">
      <c r="L133" t="s">
        <v>690</v>
      </c>
    </row>
    <row r="134" spans="12:12" x14ac:dyDescent="0.2">
      <c r="L134" t="s">
        <v>691</v>
      </c>
    </row>
    <row r="135" spans="12:12" x14ac:dyDescent="0.2">
      <c r="L135" t="s">
        <v>692</v>
      </c>
    </row>
    <row r="136" spans="12:12" x14ac:dyDescent="0.2">
      <c r="L136" t="s">
        <v>693</v>
      </c>
    </row>
    <row r="137" spans="12:12" x14ac:dyDescent="0.2">
      <c r="L137" t="s">
        <v>694</v>
      </c>
    </row>
    <row r="138" spans="12:12" x14ac:dyDescent="0.2">
      <c r="L138" t="s">
        <v>695</v>
      </c>
    </row>
    <row r="139" spans="12:12" x14ac:dyDescent="0.2">
      <c r="L139" t="s">
        <v>696</v>
      </c>
    </row>
    <row r="140" spans="12:12" x14ac:dyDescent="0.2">
      <c r="L140" t="s">
        <v>697</v>
      </c>
    </row>
    <row r="141" spans="12:12" x14ac:dyDescent="0.2">
      <c r="L141" t="s">
        <v>698</v>
      </c>
    </row>
    <row r="142" spans="12:12" x14ac:dyDescent="0.2">
      <c r="L142" t="s">
        <v>699</v>
      </c>
    </row>
    <row r="143" spans="12:12" x14ac:dyDescent="0.2">
      <c r="L143" t="s">
        <v>700</v>
      </c>
    </row>
    <row r="144" spans="12:12" x14ac:dyDescent="0.2">
      <c r="L144" t="s">
        <v>701</v>
      </c>
    </row>
  </sheetData>
  <mergeCells count="52">
    <mergeCell ref="L1:L2"/>
    <mergeCell ref="A7:E7"/>
    <mergeCell ref="I7:K7"/>
    <mergeCell ref="A8:C8"/>
    <mergeCell ref="D8:E8"/>
    <mergeCell ref="F8:F11"/>
    <mergeCell ref="G8:G11"/>
    <mergeCell ref="H8:H11"/>
    <mergeCell ref="J8:L8"/>
    <mergeCell ref="A9:C9"/>
    <mergeCell ref="D9:E9"/>
    <mergeCell ref="J9:L9"/>
    <mergeCell ref="A10:C10"/>
    <mergeCell ref="J10:L10"/>
    <mergeCell ref="A11:C11"/>
    <mergeCell ref="J11:L11"/>
    <mergeCell ref="E13:F13"/>
    <mergeCell ref="H13:I13"/>
    <mergeCell ref="E14:F14"/>
    <mergeCell ref="H14:I14"/>
    <mergeCell ref="E15:F15"/>
    <mergeCell ref="H15:I15"/>
    <mergeCell ref="E21:F21"/>
    <mergeCell ref="H21:I21"/>
    <mergeCell ref="E22:F22"/>
    <mergeCell ref="H22:I22"/>
    <mergeCell ref="E16:F16"/>
    <mergeCell ref="H16:I16"/>
    <mergeCell ref="E17:F17"/>
    <mergeCell ref="H17:I17"/>
    <mergeCell ref="E18:F18"/>
    <mergeCell ref="H18:I18"/>
    <mergeCell ref="H27:I27"/>
    <mergeCell ref="M1:M2"/>
    <mergeCell ref="L3:M6"/>
    <mergeCell ref="E28:F28"/>
    <mergeCell ref="H28:I28"/>
    <mergeCell ref="E19:F19"/>
    <mergeCell ref="H19:I19"/>
    <mergeCell ref="E20:F20"/>
    <mergeCell ref="H20:I20"/>
    <mergeCell ref="E27:F27"/>
    <mergeCell ref="A1:K6"/>
    <mergeCell ref="E23:F23"/>
    <mergeCell ref="H23:I23"/>
    <mergeCell ref="C44:E44"/>
    <mergeCell ref="E25:F25"/>
    <mergeCell ref="H25:I25"/>
    <mergeCell ref="E26:F26"/>
    <mergeCell ref="H26:I26"/>
    <mergeCell ref="E24:F24"/>
    <mergeCell ref="H24:I24"/>
  </mergeCells>
  <dataValidations count="6">
    <dataValidation type="list" allowBlank="1" showInputMessage="1" showErrorMessage="1" sqref="H14:I28">
      <formula1>$I$37:$I$99</formula1>
    </dataValidation>
    <dataValidation type="list" allowBlank="1" showInputMessage="1" showErrorMessage="1" sqref="L14">
      <formula1>$L$105:$L$143</formula1>
    </dataValidation>
    <dataValidation type="list" allowBlank="1" showInputMessage="1" showErrorMessage="1" sqref="L15:L28">
      <formula1>$L$104:$L$104</formula1>
    </dataValidation>
    <dataValidation type="list" allowBlank="1" showErrorMessage="1" promptTitle="Failure Profile" prompt="_x000a_Please classify the failure by how repeatable it is:_x000a_" sqref="K14:K28">
      <formula1>$K$104:$K$107</formula1>
    </dataValidation>
    <dataValidation type="list" allowBlank="1" showInputMessage="1" showErrorMessage="1" prompt="Select Annex" sqref="J33">
      <formula1>$O$9:$O$10</formula1>
    </dataValidation>
    <dataValidation allowBlank="1" showDropDown="1" showInputMessage="1" showErrorMessage="1" sqref="L12:M12 M14:M28 L29:M29"/>
  </dataValidations>
  <hyperlinks>
    <hyperlink ref="M1" r:id="rId1"/>
    <hyperlink ref="M1:M2" r:id="rId2" display="Click for Most Current RMA Form"/>
  </hyperlinks>
  <pageMargins left="0.7" right="0.7" top="0.75" bottom="0.75" header="0.3" footer="0.3"/>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workbookViewId="0">
      <selection activeCell="A8" sqref="A8:H8"/>
    </sheetView>
  </sheetViews>
  <sheetFormatPr defaultColWidth="11.42578125" defaultRowHeight="12.75" x14ac:dyDescent="0.2"/>
  <cols>
    <col min="1" max="1" width="11.42578125" style="1" customWidth="1"/>
    <col min="2" max="2" width="17.85546875" style="1" customWidth="1"/>
    <col min="3" max="3" width="19.140625" style="3" customWidth="1"/>
    <col min="4" max="4" width="14.85546875" style="1" customWidth="1"/>
    <col min="5" max="5" width="10.5703125" style="1" customWidth="1"/>
    <col min="6" max="6" width="10.28515625" style="1" customWidth="1"/>
    <col min="7" max="7" width="25.85546875" style="1" customWidth="1"/>
    <col min="8" max="8" width="29.140625" style="1" customWidth="1"/>
    <col min="9" max="9" width="11.42578125" style="1" customWidth="1"/>
    <col min="10" max="10" width="11.42578125" style="7" customWidth="1"/>
    <col min="11" max="16384" width="11.42578125" style="1"/>
  </cols>
  <sheetData>
    <row r="1" spans="1:10" s="6" customFormat="1" ht="13.5" customHeight="1" x14ac:dyDescent="0.2">
      <c r="A1" s="12" t="s">
        <v>81</v>
      </c>
      <c r="B1" s="452"/>
      <c r="C1" s="453"/>
      <c r="D1" s="453"/>
      <c r="E1" s="453"/>
      <c r="F1" s="453"/>
      <c r="G1" s="453"/>
      <c r="H1" s="454"/>
      <c r="I1" s="10"/>
    </row>
    <row r="2" spans="1:10" s="5" customFormat="1" x14ac:dyDescent="0.2">
      <c r="A2" s="13" t="s">
        <v>6</v>
      </c>
      <c r="B2" s="455" t="s">
        <v>82</v>
      </c>
      <c r="C2" s="456"/>
      <c r="D2" s="456"/>
      <c r="E2" s="456"/>
      <c r="F2" s="456"/>
      <c r="G2" s="456"/>
      <c r="H2" s="457"/>
      <c r="I2" s="4"/>
      <c r="J2" s="8"/>
    </row>
    <row r="3" spans="1:10" s="5" customFormat="1" x14ac:dyDescent="0.2">
      <c r="A3" s="14" t="s">
        <v>7</v>
      </c>
      <c r="B3" s="458" t="s">
        <v>285</v>
      </c>
      <c r="C3" s="456"/>
      <c r="D3" s="456"/>
      <c r="E3" s="456"/>
      <c r="F3" s="456"/>
      <c r="G3" s="456"/>
      <c r="H3" s="457"/>
      <c r="I3" s="4"/>
      <c r="J3" s="8"/>
    </row>
    <row r="4" spans="1:10" s="5" customFormat="1" x14ac:dyDescent="0.2">
      <c r="A4" s="15" t="s">
        <v>11</v>
      </c>
      <c r="B4" s="458" t="s">
        <v>286</v>
      </c>
      <c r="C4" s="456"/>
      <c r="D4" s="456"/>
      <c r="E4" s="456"/>
      <c r="F4" s="456"/>
      <c r="G4" s="456"/>
      <c r="H4" s="457"/>
      <c r="I4" s="4"/>
      <c r="J4" s="8"/>
    </row>
    <row r="5" spans="1:10" s="5" customFormat="1" x14ac:dyDescent="0.2">
      <c r="A5" s="16" t="s">
        <v>8</v>
      </c>
      <c r="B5" s="463" t="s">
        <v>83</v>
      </c>
      <c r="C5" s="456"/>
      <c r="D5" s="456"/>
      <c r="E5" s="456"/>
      <c r="F5" s="456"/>
      <c r="G5" s="456"/>
      <c r="H5" s="457"/>
      <c r="I5" s="4"/>
      <c r="J5" s="8"/>
    </row>
    <row r="6" spans="1:10" s="5" customFormat="1" x14ac:dyDescent="0.2">
      <c r="A6" s="17"/>
      <c r="B6" s="464"/>
      <c r="C6" s="464"/>
      <c r="D6" s="464"/>
      <c r="E6" s="464"/>
      <c r="F6" s="464"/>
      <c r="G6" s="464"/>
      <c r="H6" s="465"/>
      <c r="I6" s="4"/>
      <c r="J6" s="8"/>
    </row>
    <row r="7" spans="1:10" x14ac:dyDescent="0.2">
      <c r="A7" s="18" t="s">
        <v>84</v>
      </c>
      <c r="B7" s="466"/>
      <c r="C7" s="467"/>
      <c r="D7" s="467"/>
      <c r="E7" s="467"/>
      <c r="F7" s="467"/>
      <c r="G7" s="467"/>
      <c r="H7" s="468"/>
      <c r="I7" s="2"/>
      <c r="J7" s="8"/>
    </row>
    <row r="8" spans="1:10" x14ac:dyDescent="0.2">
      <c r="A8" s="469" t="s">
        <v>85</v>
      </c>
      <c r="B8" s="470"/>
      <c r="C8" s="470"/>
      <c r="D8" s="470"/>
      <c r="E8" s="470"/>
      <c r="F8" s="464"/>
      <c r="G8" s="464"/>
      <c r="H8" s="465"/>
      <c r="I8" s="2"/>
      <c r="J8" s="8"/>
    </row>
    <row r="9" spans="1:10" x14ac:dyDescent="0.2">
      <c r="A9" s="24" t="s">
        <v>98</v>
      </c>
      <c r="B9" s="25"/>
      <c r="C9" s="25"/>
      <c r="D9" s="25"/>
      <c r="E9" s="25"/>
      <c r="F9" s="21"/>
      <c r="G9" s="21"/>
      <c r="H9" s="22"/>
      <c r="I9" s="2"/>
      <c r="J9" s="8"/>
    </row>
    <row r="10" spans="1:10" x14ac:dyDescent="0.2">
      <c r="A10" s="24" t="s">
        <v>99</v>
      </c>
      <c r="B10" s="25"/>
      <c r="C10" s="25"/>
      <c r="D10" s="25"/>
      <c r="E10" s="25"/>
      <c r="F10" s="21"/>
      <c r="G10" s="21"/>
      <c r="H10" s="22"/>
      <c r="I10" s="2"/>
      <c r="J10" s="8"/>
    </row>
    <row r="11" spans="1:10" x14ac:dyDescent="0.2">
      <c r="A11" s="471" t="s">
        <v>10</v>
      </c>
      <c r="B11" s="472"/>
      <c r="C11" s="472"/>
      <c r="D11" s="472"/>
      <c r="E11" s="472"/>
      <c r="F11" s="472"/>
      <c r="G11" s="460"/>
      <c r="H11" s="461"/>
      <c r="I11" s="2"/>
    </row>
    <row r="12" spans="1:10" x14ac:dyDescent="0.2">
      <c r="A12" s="459" t="s">
        <v>86</v>
      </c>
      <c r="B12" s="460"/>
      <c r="C12" s="460"/>
      <c r="D12" s="460"/>
      <c r="E12" s="460"/>
      <c r="F12" s="460"/>
      <c r="G12" s="460"/>
      <c r="H12" s="461"/>
      <c r="I12" s="2"/>
    </row>
    <row r="13" spans="1:10" x14ac:dyDescent="0.2">
      <c r="A13" s="459" t="s">
        <v>87</v>
      </c>
      <c r="B13" s="460"/>
      <c r="C13" s="460"/>
      <c r="D13" s="460"/>
      <c r="E13" s="460"/>
      <c r="F13" s="460"/>
      <c r="G13" s="460"/>
      <c r="H13" s="461"/>
      <c r="I13" s="2"/>
    </row>
    <row r="14" spans="1:10" x14ac:dyDescent="0.2">
      <c r="A14" s="23" t="s">
        <v>97</v>
      </c>
      <c r="B14" s="21"/>
      <c r="C14" s="21"/>
      <c r="D14" s="21"/>
      <c r="E14" s="21"/>
      <c r="F14" s="21"/>
      <c r="G14" s="21"/>
      <c r="H14" s="22"/>
      <c r="I14" s="2"/>
    </row>
    <row r="15" spans="1:10" x14ac:dyDescent="0.2">
      <c r="A15" s="462" t="s">
        <v>88</v>
      </c>
      <c r="B15" s="460"/>
      <c r="C15" s="460"/>
      <c r="D15" s="460"/>
      <c r="E15" s="460"/>
      <c r="F15" s="460"/>
      <c r="G15" s="460"/>
      <c r="H15" s="461"/>
      <c r="I15" s="2"/>
    </row>
    <row r="16" spans="1:10" x14ac:dyDescent="0.2">
      <c r="A16" s="462" t="s">
        <v>89</v>
      </c>
      <c r="B16" s="460"/>
      <c r="C16" s="460"/>
      <c r="D16" s="460"/>
      <c r="E16" s="460"/>
      <c r="F16" s="460"/>
      <c r="G16" s="460"/>
      <c r="H16" s="461"/>
      <c r="I16" s="2"/>
    </row>
    <row r="17" spans="1:9" x14ac:dyDescent="0.2">
      <c r="A17" s="462" t="s">
        <v>90</v>
      </c>
      <c r="B17" s="473"/>
      <c r="C17" s="473"/>
      <c r="D17" s="473"/>
      <c r="E17" s="473"/>
      <c r="F17" s="473"/>
      <c r="G17" s="460"/>
      <c r="H17" s="461"/>
      <c r="I17" s="2"/>
    </row>
    <row r="18" spans="1:9" x14ac:dyDescent="0.2">
      <c r="A18" s="474" t="s">
        <v>91</v>
      </c>
      <c r="B18" s="460"/>
      <c r="C18" s="460"/>
      <c r="D18" s="460"/>
      <c r="E18" s="460"/>
      <c r="F18" s="460"/>
      <c r="G18" s="460"/>
      <c r="H18" s="461"/>
      <c r="I18" s="2"/>
    </row>
    <row r="19" spans="1:9" x14ac:dyDescent="0.2">
      <c r="A19" s="477" t="s">
        <v>12</v>
      </c>
      <c r="B19" s="478"/>
      <c r="C19" s="478"/>
      <c r="D19" s="478"/>
      <c r="E19" s="478"/>
      <c r="F19" s="478"/>
      <c r="G19" s="478"/>
      <c r="H19" s="479"/>
      <c r="I19" s="2"/>
    </row>
    <row r="20" spans="1:9" x14ac:dyDescent="0.2">
      <c r="A20" s="480" t="s">
        <v>92</v>
      </c>
      <c r="B20" s="481"/>
      <c r="C20" s="481"/>
      <c r="D20" s="481"/>
      <c r="E20" s="481"/>
      <c r="F20" s="481"/>
      <c r="G20" s="481"/>
      <c r="H20" s="482"/>
      <c r="I20" s="2"/>
    </row>
    <row r="21" spans="1:9" x14ac:dyDescent="0.2">
      <c r="A21" s="483" t="s">
        <v>93</v>
      </c>
      <c r="B21" s="484"/>
      <c r="C21" s="484"/>
      <c r="D21" s="484"/>
      <c r="E21" s="484"/>
      <c r="F21" s="484"/>
      <c r="G21" s="484"/>
      <c r="H21" s="485"/>
      <c r="I21" s="2"/>
    </row>
    <row r="22" spans="1:9" x14ac:dyDescent="0.2">
      <c r="A22" s="486" t="s">
        <v>94</v>
      </c>
      <c r="B22" s="487"/>
      <c r="C22" s="487"/>
      <c r="D22" s="487"/>
      <c r="E22" s="487"/>
      <c r="F22" s="11"/>
      <c r="G22" s="11"/>
      <c r="H22" s="19"/>
      <c r="I22" s="2"/>
    </row>
    <row r="23" spans="1:9" ht="13.5" thickBot="1" x14ac:dyDescent="0.25">
      <c r="A23" s="475" t="s">
        <v>101</v>
      </c>
      <c r="B23" s="476"/>
      <c r="C23" s="476"/>
      <c r="D23" s="476"/>
      <c r="E23" s="476"/>
      <c r="F23" s="476"/>
      <c r="G23" s="476"/>
      <c r="H23" s="20"/>
      <c r="I23" s="2"/>
    </row>
    <row r="24" spans="1:9" x14ac:dyDescent="0.2">
      <c r="A24" s="9"/>
      <c r="I24" s="2"/>
    </row>
    <row r="25" spans="1:9" x14ac:dyDescent="0.2">
      <c r="A25" s="160" t="s">
        <v>781</v>
      </c>
      <c r="I25" s="2"/>
    </row>
    <row r="26" spans="1:9" x14ac:dyDescent="0.2">
      <c r="I26" s="2"/>
    </row>
    <row r="27" spans="1:9" x14ac:dyDescent="0.2">
      <c r="I27" s="2"/>
    </row>
  </sheetData>
  <customSheetViews>
    <customSheetView guid="{BC362C65-F801-454A-8CC9-B5341FF01BB3}" fitToPage="1">
      <selection activeCell="B31" sqref="B31"/>
      <pageMargins left="0.75" right="0.75" top="1" bottom="1" header="0.5" footer="0.5"/>
      <pageSetup scale="65" orientation="portrait"/>
      <headerFooter alignWithMargins="0"/>
    </customSheetView>
    <customSheetView guid="{0135DA78-F238-4772-90D2-DFBC992690A6}" showPageBreaks="1" fitToPage="1" showRuler="0">
      <selection activeCell="C32" sqref="C32"/>
      <pageMargins left="0.75" right="0.75" top="1" bottom="1" header="0.5" footer="0.5"/>
      <pageSetup scale="65" orientation="portrait"/>
      <headerFooter alignWithMargins="0"/>
    </customSheetView>
    <customSheetView guid="{27F24FBF-5685-4E61-BA38-3CD36C41E3B3}" fitToPage="1" showRuler="0">
      <selection activeCell="D25" sqref="D25"/>
      <pageMargins left="0.75" right="0.75" top="1" bottom="1" header="0.5" footer="0.5"/>
      <pageSetup scale="65" orientation="portrait"/>
      <headerFooter alignWithMargins="0"/>
    </customSheetView>
    <customSheetView guid="{6D01A495-E639-4D6F-8980-BBAC47B19CF7}" fitToPage="1">
      <selection activeCell="B31" sqref="B31"/>
      <pageMargins left="0.75" right="0.75" top="1" bottom="1" header="0.5" footer="0.5"/>
      <pageSetup scale="65" orientation="portrait"/>
      <headerFooter alignWithMargins="0"/>
    </customSheetView>
  </customSheetViews>
  <mergeCells count="20">
    <mergeCell ref="A11:H11"/>
    <mergeCell ref="A12:H12"/>
    <mergeCell ref="A16:H16"/>
    <mergeCell ref="A17:H17"/>
    <mergeCell ref="A18:H18"/>
    <mergeCell ref="A23:G23"/>
    <mergeCell ref="A19:H19"/>
    <mergeCell ref="A20:H20"/>
    <mergeCell ref="A21:H21"/>
    <mergeCell ref="A22:E22"/>
    <mergeCell ref="B1:H1"/>
    <mergeCell ref="B2:H2"/>
    <mergeCell ref="B3:H3"/>
    <mergeCell ref="B4:H4"/>
    <mergeCell ref="A13:H13"/>
    <mergeCell ref="A15:H15"/>
    <mergeCell ref="B5:H5"/>
    <mergeCell ref="B6:H6"/>
    <mergeCell ref="B7:H7"/>
    <mergeCell ref="A8:H8"/>
  </mergeCells>
  <phoneticPr fontId="12" type="noConversion"/>
  <pageMargins left="0.75" right="0.75" top="1" bottom="1" header="0.5" footer="0.5"/>
  <pageSetup scale="65" orientation="portrait"/>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40B3B2-74AF-4011-B46A-E7DD70AFB87B}">
  <ds:schemaRefs>
    <ds:schemaRef ds:uri="http://schemas.microsoft.com/sharepoint/v3/contenttype/forms"/>
  </ds:schemaRefs>
</ds:datastoreItem>
</file>

<file path=customXml/itemProps2.xml><?xml version="1.0" encoding="utf-8"?>
<ds:datastoreItem xmlns:ds="http://schemas.openxmlformats.org/officeDocument/2006/customXml" ds:itemID="{6B3E05ED-BA53-4B5F-8004-FB4442AEEA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98EE09A-93CC-43C9-9731-859E7FA456B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General - RMA Request</vt:lpstr>
      <vt:lpstr>E6000</vt:lpstr>
      <vt:lpstr>RPD-RMD</vt:lpstr>
      <vt:lpstr>R-OLT</vt:lpstr>
      <vt:lpstr>ATS</vt:lpstr>
      <vt:lpstr>C4-C4c</vt:lpstr>
      <vt:lpstr>EMP</vt:lpstr>
      <vt:lpstr>Ruckus</vt:lpstr>
      <vt:lpstr>Terms</vt:lpstr>
      <vt:lpstr>'C4-C4c'!Print_Area</vt:lpstr>
      <vt:lpstr>'E6000'!Print_Area</vt:lpstr>
      <vt:lpstr>EMP!Print_Area</vt:lpstr>
      <vt:lpstr>'General - RMA Request'!Print_Area</vt:lpstr>
    </vt:vector>
  </TitlesOfParts>
  <Company>ARRIS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RMA Request Form</dc:title>
  <dc:subject>Global Repair Services</dc:subject>
  <dc:creator>Campbell, Carole</dc:creator>
  <cp:lastModifiedBy>McFarland, Chris</cp:lastModifiedBy>
  <cp:lastPrinted>2011-09-15T04:52:10Z</cp:lastPrinted>
  <dcterms:created xsi:type="dcterms:W3CDTF">2001-02-11T15:07:31Z</dcterms:created>
  <dcterms:modified xsi:type="dcterms:W3CDTF">2022-09-26T14:44:16Z</dcterms:modified>
</cp:coreProperties>
</file>